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ealthRoster Documents\Reports\Safe Staffing Figures\2019\September 2019\"/>
    </mc:Choice>
  </mc:AlternateContent>
  <bookViews>
    <workbookView xWindow="0" yWindow="0" windowWidth="19200" windowHeight="11460" activeTab="3"/>
  </bookViews>
  <sheets>
    <sheet name="NStf-Fil Return" sheetId="1" r:id="rId1"/>
    <sheet name="Fill Rate By Site" sheetId="2" r:id="rId2"/>
    <sheet name="CHPPD By Site" sheetId="3" r:id="rId3"/>
    <sheet name="Dashboar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0" i="1" l="1"/>
  <c r="AS60" i="1"/>
  <c r="AR60" i="1"/>
  <c r="AQ60" i="1"/>
  <c r="AN60" i="1"/>
  <c r="AM60" i="1"/>
  <c r="AT59" i="1"/>
  <c r="AS59" i="1"/>
  <c r="AR59" i="1"/>
  <c r="AQ59" i="1"/>
  <c r="AN59" i="1"/>
  <c r="AM59" i="1"/>
  <c r="AT58" i="1"/>
  <c r="AS58" i="1"/>
  <c r="AR58" i="1"/>
  <c r="AQ58" i="1"/>
  <c r="AN58" i="1"/>
  <c r="AM58" i="1"/>
  <c r="AT57" i="1"/>
  <c r="AS57" i="1"/>
  <c r="AR57" i="1"/>
  <c r="AQ57" i="1"/>
  <c r="AN57" i="1"/>
  <c r="AM57" i="1"/>
  <c r="AT56" i="1"/>
  <c r="AS56" i="1"/>
  <c r="AR56" i="1"/>
  <c r="AQ56" i="1"/>
  <c r="AN56" i="1"/>
  <c r="AM56" i="1"/>
  <c r="AT55" i="1"/>
  <c r="AS55" i="1"/>
  <c r="AR55" i="1"/>
  <c r="AQ55" i="1"/>
  <c r="AN55" i="1"/>
  <c r="AM55" i="1"/>
  <c r="AT54" i="1"/>
  <c r="AS54" i="1"/>
  <c r="AR54" i="1"/>
  <c r="AQ54" i="1"/>
  <c r="AN54" i="1"/>
  <c r="AM54" i="1"/>
  <c r="AT53" i="1"/>
  <c r="AS53" i="1"/>
  <c r="AR53" i="1"/>
  <c r="AQ53" i="1"/>
  <c r="AN53" i="1"/>
  <c r="AM53" i="1"/>
  <c r="AT52" i="1"/>
  <c r="AS52" i="1"/>
  <c r="AR52" i="1"/>
  <c r="AQ52" i="1"/>
  <c r="AN52" i="1"/>
  <c r="AM52" i="1"/>
  <c r="AT51" i="1"/>
  <c r="AS51" i="1"/>
  <c r="AR51" i="1"/>
  <c r="AQ51" i="1"/>
  <c r="AN51" i="1"/>
  <c r="AM51" i="1"/>
  <c r="AT50" i="1"/>
  <c r="AS50" i="1"/>
  <c r="AR50" i="1"/>
  <c r="AQ50" i="1"/>
  <c r="AN50" i="1"/>
  <c r="AM50" i="1"/>
  <c r="AT49" i="1"/>
  <c r="AS49" i="1"/>
  <c r="AR49" i="1"/>
  <c r="AQ49" i="1"/>
  <c r="AN49" i="1"/>
  <c r="AM49" i="1"/>
  <c r="AT48" i="1"/>
  <c r="AS48" i="1"/>
  <c r="AR48" i="1"/>
  <c r="AQ48" i="1"/>
  <c r="AN48" i="1"/>
  <c r="AM48" i="1"/>
  <c r="AT47" i="1"/>
  <c r="AS47" i="1"/>
  <c r="AR47" i="1"/>
  <c r="AQ47" i="1"/>
  <c r="AN47" i="1"/>
  <c r="AM47" i="1"/>
  <c r="AT46" i="1"/>
  <c r="AS46" i="1"/>
  <c r="AR46" i="1"/>
  <c r="AQ46" i="1"/>
  <c r="AN46" i="1"/>
  <c r="AM46" i="1"/>
  <c r="AT45" i="1"/>
  <c r="AS45" i="1"/>
  <c r="AR45" i="1"/>
  <c r="AQ45" i="1"/>
  <c r="AN45" i="1"/>
  <c r="AM45" i="1"/>
  <c r="AT44" i="1"/>
  <c r="AS44" i="1"/>
  <c r="AR44" i="1"/>
  <c r="AQ44" i="1"/>
  <c r="AN44" i="1"/>
  <c r="AM44" i="1"/>
  <c r="AT43" i="1"/>
  <c r="AS43" i="1"/>
  <c r="AR43" i="1"/>
  <c r="AQ43" i="1"/>
  <c r="AN43" i="1"/>
  <c r="AM43" i="1"/>
  <c r="AT42" i="1"/>
  <c r="AS42" i="1"/>
  <c r="AR42" i="1"/>
  <c r="AQ42" i="1"/>
  <c r="AN42" i="1"/>
  <c r="AM42" i="1"/>
  <c r="AT41" i="1"/>
  <c r="AS41" i="1"/>
  <c r="AR41" i="1"/>
  <c r="AQ41" i="1"/>
  <c r="AN41" i="1"/>
  <c r="AM41" i="1"/>
  <c r="AT40" i="1"/>
  <c r="AS40" i="1"/>
  <c r="AR40" i="1"/>
  <c r="AQ40" i="1"/>
  <c r="AN40" i="1"/>
  <c r="AM40" i="1"/>
  <c r="AT39" i="1"/>
  <c r="AS39" i="1"/>
  <c r="AR39" i="1"/>
  <c r="AQ39" i="1"/>
  <c r="AN39" i="1"/>
  <c r="AM39" i="1"/>
  <c r="AT38" i="1"/>
  <c r="AS38" i="1"/>
  <c r="AR38" i="1"/>
  <c r="AQ38" i="1"/>
  <c r="AN38" i="1"/>
  <c r="AM38" i="1"/>
  <c r="AT37" i="1"/>
  <c r="AS37" i="1"/>
  <c r="AR37" i="1"/>
  <c r="AQ37" i="1"/>
  <c r="AN37" i="1"/>
  <c r="AM37" i="1"/>
  <c r="AT36" i="1"/>
  <c r="AS36" i="1"/>
  <c r="AR36" i="1"/>
  <c r="AQ36" i="1"/>
  <c r="AN36" i="1"/>
  <c r="AM36" i="1"/>
  <c r="AT35" i="1"/>
  <c r="AS35" i="1"/>
  <c r="AR35" i="1"/>
  <c r="AQ35" i="1"/>
  <c r="AN35" i="1"/>
  <c r="AM35" i="1"/>
  <c r="AT34" i="1"/>
  <c r="AS34" i="1"/>
  <c r="AR34" i="1"/>
  <c r="AQ34" i="1"/>
  <c r="AN34" i="1"/>
  <c r="AM34" i="1"/>
  <c r="AT33" i="1"/>
  <c r="AS33" i="1"/>
  <c r="AR33" i="1"/>
  <c r="AQ33" i="1"/>
  <c r="AN33" i="1"/>
  <c r="AM33" i="1"/>
  <c r="AT32" i="1"/>
  <c r="AS32" i="1"/>
  <c r="AR32" i="1"/>
  <c r="AQ32" i="1"/>
  <c r="AN32" i="1"/>
  <c r="AM32" i="1"/>
  <c r="AT31" i="1"/>
  <c r="AS31" i="1"/>
  <c r="AR31" i="1"/>
  <c r="AQ31" i="1"/>
  <c r="AN31" i="1"/>
  <c r="AM31" i="1"/>
  <c r="AT30" i="1"/>
  <c r="AS30" i="1"/>
  <c r="AR30" i="1"/>
  <c r="AQ30" i="1"/>
  <c r="AN30" i="1"/>
  <c r="AM30" i="1"/>
  <c r="AT29" i="1"/>
  <c r="AS29" i="1"/>
  <c r="AR29" i="1"/>
  <c r="AQ29" i="1"/>
  <c r="AN29" i="1"/>
  <c r="AM29" i="1"/>
  <c r="AT28" i="1"/>
  <c r="AS28" i="1"/>
  <c r="AR28" i="1"/>
  <c r="AQ28" i="1"/>
  <c r="AN28" i="1"/>
  <c r="AM28" i="1"/>
  <c r="AT27" i="1"/>
  <c r="AS27" i="1"/>
  <c r="AR27" i="1"/>
  <c r="AQ27" i="1"/>
  <c r="AN27" i="1"/>
  <c r="AM27" i="1"/>
  <c r="AT26" i="1"/>
  <c r="AS26" i="1"/>
  <c r="AR26" i="1"/>
  <c r="AQ26" i="1"/>
  <c r="AN26" i="1"/>
  <c r="AM26" i="1"/>
  <c r="AT25" i="1"/>
  <c r="AS25" i="1"/>
  <c r="AR25" i="1"/>
  <c r="AQ25" i="1"/>
  <c r="AN25" i="1"/>
  <c r="AM25" i="1"/>
  <c r="AT24" i="1"/>
  <c r="AS24" i="1"/>
  <c r="AR24" i="1"/>
  <c r="AQ24" i="1"/>
  <c r="AN24" i="1"/>
  <c r="AM24" i="1"/>
  <c r="AT23" i="1"/>
  <c r="AS23" i="1"/>
  <c r="AR23" i="1"/>
  <c r="AQ23" i="1"/>
  <c r="AN23" i="1"/>
  <c r="AM23" i="1"/>
  <c r="AT22" i="1"/>
  <c r="AS22" i="1"/>
  <c r="AR22" i="1"/>
  <c r="AQ22" i="1"/>
  <c r="AN22" i="1"/>
  <c r="AM22" i="1"/>
  <c r="AT21" i="1"/>
  <c r="AS21" i="1"/>
  <c r="AR21" i="1"/>
  <c r="AQ21" i="1"/>
  <c r="AN21" i="1"/>
  <c r="AM21" i="1"/>
  <c r="AT20" i="1"/>
  <c r="AS20" i="1"/>
  <c r="AR20" i="1"/>
  <c r="AQ20" i="1"/>
  <c r="AN20" i="1"/>
  <c r="AM20" i="1"/>
  <c r="AT19" i="1"/>
  <c r="AS19" i="1"/>
  <c r="AR19" i="1"/>
  <c r="AQ19" i="1"/>
  <c r="AN19" i="1"/>
  <c r="AM19" i="1"/>
  <c r="AT18" i="1"/>
  <c r="AS18" i="1"/>
  <c r="AR18" i="1"/>
  <c r="AQ18" i="1"/>
  <c r="AN18" i="1"/>
  <c r="AM18" i="1"/>
  <c r="AT17" i="1"/>
  <c r="AS17" i="1"/>
  <c r="AR17" i="1"/>
  <c r="AQ17" i="1"/>
  <c r="AN17" i="1"/>
  <c r="AM17" i="1"/>
  <c r="AT16" i="1"/>
  <c r="AS16" i="1"/>
  <c r="AR16" i="1"/>
  <c r="AQ16" i="1"/>
  <c r="AN16" i="1"/>
  <c r="AM16" i="1"/>
  <c r="AT15" i="1"/>
  <c r="AS15" i="1"/>
  <c r="AR15" i="1"/>
  <c r="AQ15" i="1"/>
  <c r="AN15" i="1"/>
  <c r="AM15" i="1"/>
  <c r="AT14" i="1"/>
  <c r="AS14" i="1"/>
  <c r="AR14" i="1"/>
  <c r="AQ14" i="1"/>
  <c r="AN14" i="1"/>
  <c r="AM14" i="1"/>
  <c r="AO17" i="1" l="1"/>
  <c r="AO21" i="1"/>
  <c r="AO25" i="1"/>
  <c r="AO29" i="1"/>
  <c r="AO33" i="1"/>
  <c r="AO37" i="1"/>
  <c r="AO41" i="1"/>
  <c r="AP45" i="1"/>
  <c r="AL16" i="1"/>
  <c r="AE16" i="1"/>
  <c r="AL15" i="1"/>
  <c r="AE15" i="1"/>
  <c r="AP18" i="1"/>
  <c r="AK23" i="1"/>
  <c r="AJ23" i="1"/>
  <c r="AD23" i="1"/>
  <c r="AP26" i="1"/>
  <c r="AK35" i="1"/>
  <c r="AJ35" i="1"/>
  <c r="AD35" i="1"/>
  <c r="AP38" i="1"/>
  <c r="AP42" i="1"/>
  <c r="AJ14" i="1"/>
  <c r="AK14" i="1"/>
  <c r="AD14" i="1"/>
  <c r="AK19" i="1"/>
  <c r="AJ19" i="1"/>
  <c r="AD19" i="1"/>
  <c r="AK27" i="1"/>
  <c r="AJ27" i="1"/>
  <c r="AD27" i="1"/>
  <c r="AK31" i="1"/>
  <c r="AJ31" i="1"/>
  <c r="AD31" i="1"/>
  <c r="AP34" i="1"/>
  <c r="AK39" i="1"/>
  <c r="AJ39" i="1"/>
  <c r="AD39" i="1"/>
  <c r="AK43" i="1"/>
  <c r="AJ43" i="1"/>
  <c r="AD43" i="1"/>
  <c r="AO60" i="1"/>
  <c r="AP22" i="1"/>
  <c r="AP30" i="1"/>
  <c r="AO14" i="1"/>
  <c r="AK15" i="1"/>
  <c r="AJ15" i="1"/>
  <c r="AD15" i="1"/>
  <c r="AL20" i="1"/>
  <c r="AE20" i="1"/>
  <c r="AL24" i="1"/>
  <c r="AE24" i="1"/>
  <c r="AL28" i="1"/>
  <c r="AE28" i="1"/>
  <c r="AL32" i="1"/>
  <c r="AE32" i="1"/>
  <c r="AL36" i="1"/>
  <c r="AE36" i="1"/>
  <c r="AL40" i="1"/>
  <c r="AE40" i="1"/>
  <c r="AL44" i="1"/>
  <c r="AE44" i="1"/>
  <c r="AP14" i="1"/>
  <c r="AP49" i="1"/>
  <c r="AP53" i="1"/>
  <c r="AP57" i="1"/>
  <c r="AP60" i="1"/>
  <c r="AO16" i="1"/>
  <c r="AP17" i="1"/>
  <c r="AK18" i="1"/>
  <c r="AJ18" i="1"/>
  <c r="AD18" i="1"/>
  <c r="AL19" i="1"/>
  <c r="AE19" i="1"/>
  <c r="AO20" i="1"/>
  <c r="AP21" i="1"/>
  <c r="AK22" i="1"/>
  <c r="AJ22" i="1"/>
  <c r="AD22" i="1"/>
  <c r="AL23" i="1"/>
  <c r="AE23" i="1"/>
  <c r="AO24" i="1"/>
  <c r="AP25" i="1"/>
  <c r="AK26" i="1"/>
  <c r="AJ26" i="1"/>
  <c r="AD26" i="1"/>
  <c r="AL27" i="1"/>
  <c r="AE27" i="1"/>
  <c r="AO28" i="1"/>
  <c r="AP29" i="1"/>
  <c r="AK30" i="1"/>
  <c r="AJ30" i="1"/>
  <c r="AD30" i="1"/>
  <c r="AL31" i="1"/>
  <c r="AE31" i="1"/>
  <c r="AO32" i="1"/>
  <c r="AP33" i="1"/>
  <c r="AK34" i="1"/>
  <c r="AJ34" i="1"/>
  <c r="AD34" i="1"/>
  <c r="AL35" i="1"/>
  <c r="AE35" i="1"/>
  <c r="AO36" i="1"/>
  <c r="AP37" i="1"/>
  <c r="AK38" i="1"/>
  <c r="AJ38" i="1"/>
  <c r="AD38" i="1"/>
  <c r="AL39" i="1"/>
  <c r="AE39" i="1"/>
  <c r="AO40" i="1"/>
  <c r="AP41" i="1"/>
  <c r="AK42" i="1"/>
  <c r="AJ42" i="1"/>
  <c r="AD42" i="1"/>
  <c r="AL43" i="1"/>
  <c r="AE43" i="1"/>
  <c r="AO44" i="1"/>
  <c r="AO48" i="1"/>
  <c r="AO52" i="1"/>
  <c r="AO56" i="1"/>
  <c r="AK45" i="1"/>
  <c r="AJ45" i="1"/>
  <c r="AD45" i="1"/>
  <c r="AP48" i="1"/>
  <c r="AP52" i="1"/>
  <c r="AP56" i="1"/>
  <c r="AL14" i="1"/>
  <c r="AE14" i="1"/>
  <c r="AO15" i="1"/>
  <c r="AP16" i="1"/>
  <c r="AJ17" i="1"/>
  <c r="AD17" i="1"/>
  <c r="AK17" i="1"/>
  <c r="AL18" i="1"/>
  <c r="AE18" i="1"/>
  <c r="AO19" i="1"/>
  <c r="AP20" i="1"/>
  <c r="AJ21" i="1"/>
  <c r="AD21" i="1"/>
  <c r="AK21" i="1"/>
  <c r="AL22" i="1"/>
  <c r="AE22" i="1"/>
  <c r="AO23" i="1"/>
  <c r="AP24" i="1"/>
  <c r="AJ25" i="1"/>
  <c r="AD25" i="1"/>
  <c r="AK25" i="1"/>
  <c r="AL26" i="1"/>
  <c r="AE26" i="1"/>
  <c r="AO27" i="1"/>
  <c r="AP28" i="1"/>
  <c r="AJ29" i="1"/>
  <c r="AD29" i="1"/>
  <c r="AK29" i="1"/>
  <c r="AL30" i="1"/>
  <c r="AE30" i="1"/>
  <c r="AO31" i="1"/>
  <c r="AP32" i="1"/>
  <c r="AJ33" i="1"/>
  <c r="AD33" i="1"/>
  <c r="AK33" i="1"/>
  <c r="AL34" i="1"/>
  <c r="AE34" i="1"/>
  <c r="AO35" i="1"/>
  <c r="AP36" i="1"/>
  <c r="AJ37" i="1"/>
  <c r="AD37" i="1"/>
  <c r="AK37" i="1"/>
  <c r="AL38" i="1"/>
  <c r="AE38" i="1"/>
  <c r="AO39" i="1"/>
  <c r="AP40" i="1"/>
  <c r="AJ41" i="1"/>
  <c r="AD41" i="1"/>
  <c r="AK41" i="1"/>
  <c r="AL42" i="1"/>
  <c r="AE42" i="1"/>
  <c r="AO43" i="1"/>
  <c r="AP44" i="1"/>
  <c r="AK46" i="1"/>
  <c r="AJ46" i="1"/>
  <c r="AD46" i="1"/>
  <c r="AL47" i="1"/>
  <c r="AE47" i="1"/>
  <c r="AK50" i="1"/>
  <c r="AJ50" i="1"/>
  <c r="AD50" i="1"/>
  <c r="AL51" i="1"/>
  <c r="AE51" i="1"/>
  <c r="AK54" i="1"/>
  <c r="AJ54" i="1"/>
  <c r="AD54" i="1"/>
  <c r="AL55" i="1"/>
  <c r="AE55" i="1"/>
  <c r="AK58" i="1"/>
  <c r="AJ58" i="1"/>
  <c r="AD58" i="1"/>
  <c r="AL59" i="1"/>
  <c r="AE59" i="1"/>
  <c r="AL46" i="1"/>
  <c r="AE46" i="1"/>
  <c r="AO47" i="1"/>
  <c r="AL50" i="1"/>
  <c r="AE50" i="1"/>
  <c r="AO51" i="1"/>
  <c r="AL54" i="1"/>
  <c r="AE54" i="1"/>
  <c r="AO55" i="1"/>
  <c r="AL58" i="1"/>
  <c r="AE58" i="1"/>
  <c r="AO59" i="1"/>
  <c r="AP15" i="1"/>
  <c r="AD16" i="1"/>
  <c r="AK16" i="1"/>
  <c r="AJ16" i="1"/>
  <c r="AL17" i="1"/>
  <c r="AE17" i="1"/>
  <c r="AO18" i="1"/>
  <c r="AP19" i="1"/>
  <c r="AD20" i="1"/>
  <c r="AK20" i="1"/>
  <c r="AJ20" i="1"/>
  <c r="AE21" i="1"/>
  <c r="AL21" i="1"/>
  <c r="AO22" i="1"/>
  <c r="AP23" i="1"/>
  <c r="AD24" i="1"/>
  <c r="AK24" i="1"/>
  <c r="AJ24" i="1"/>
  <c r="AE25" i="1"/>
  <c r="AL25" i="1"/>
  <c r="AO26" i="1"/>
  <c r="AP27" i="1"/>
  <c r="AD28" i="1"/>
  <c r="AK28" i="1"/>
  <c r="AJ28" i="1"/>
  <c r="AE29" i="1"/>
  <c r="AL29" i="1"/>
  <c r="AO30" i="1"/>
  <c r="AP31" i="1"/>
  <c r="AD32" i="1"/>
  <c r="AK32" i="1"/>
  <c r="AJ32" i="1"/>
  <c r="AE33" i="1"/>
  <c r="AL33" i="1"/>
  <c r="AO34" i="1"/>
  <c r="AP35" i="1"/>
  <c r="AD36" i="1"/>
  <c r="AK36" i="1"/>
  <c r="AJ36" i="1"/>
  <c r="AE37" i="1"/>
  <c r="AL37" i="1"/>
  <c r="AO38" i="1"/>
  <c r="AP39" i="1"/>
  <c r="AD40" i="1"/>
  <c r="AK40" i="1"/>
  <c r="AJ40" i="1"/>
  <c r="AE41" i="1"/>
  <c r="AL41" i="1"/>
  <c r="AO42" i="1"/>
  <c r="AP43" i="1"/>
  <c r="AD44" i="1"/>
  <c r="AK44" i="1"/>
  <c r="AJ44" i="1"/>
  <c r="AO45" i="1"/>
  <c r="AK49" i="1"/>
  <c r="AJ49" i="1"/>
  <c r="AD49" i="1"/>
  <c r="AK53" i="1"/>
  <c r="AJ53" i="1"/>
  <c r="AD53" i="1"/>
  <c r="AK57" i="1"/>
  <c r="AJ57" i="1"/>
  <c r="AD57" i="1"/>
  <c r="AL45" i="1"/>
  <c r="AE45" i="1"/>
  <c r="AO46" i="1"/>
  <c r="AP47" i="1"/>
  <c r="AJ48" i="1"/>
  <c r="AD48" i="1"/>
  <c r="AK48" i="1"/>
  <c r="AL49" i="1"/>
  <c r="AE49" i="1"/>
  <c r="AO50" i="1"/>
  <c r="AP51" i="1"/>
  <c r="AJ52" i="1"/>
  <c r="AD52" i="1"/>
  <c r="AK52" i="1"/>
  <c r="AL53" i="1"/>
  <c r="AE53" i="1"/>
  <c r="AO54" i="1"/>
  <c r="AP55" i="1"/>
  <c r="AJ56" i="1"/>
  <c r="AD56" i="1"/>
  <c r="AK56" i="1"/>
  <c r="AL57" i="1"/>
  <c r="AE57" i="1"/>
  <c r="AO58" i="1"/>
  <c r="AP59" i="1"/>
  <c r="AK60" i="1"/>
  <c r="AJ60" i="1"/>
  <c r="AD60" i="1"/>
  <c r="AP46" i="1"/>
  <c r="AD47" i="1"/>
  <c r="AK47" i="1"/>
  <c r="AJ47" i="1"/>
  <c r="AE48" i="1"/>
  <c r="AL48" i="1"/>
  <c r="AO49" i="1"/>
  <c r="AP50" i="1"/>
  <c r="AD51" i="1"/>
  <c r="AK51" i="1"/>
  <c r="AJ51" i="1"/>
  <c r="AE52" i="1"/>
  <c r="AL52" i="1"/>
  <c r="AO53" i="1"/>
  <c r="AP54" i="1"/>
  <c r="AD55" i="1"/>
  <c r="AK55" i="1"/>
  <c r="AJ55" i="1"/>
  <c r="AE56" i="1"/>
  <c r="AL56" i="1"/>
  <c r="AO57" i="1"/>
  <c r="AP58" i="1"/>
  <c r="AD59" i="1"/>
  <c r="AK59" i="1"/>
  <c r="AJ59" i="1"/>
  <c r="AE60" i="1"/>
  <c r="AL60" i="1"/>
</calcChain>
</file>

<file path=xl/sharedStrings.xml><?xml version="1.0" encoding="utf-8"?>
<sst xmlns="http://schemas.openxmlformats.org/spreadsheetml/2006/main" count="607" uniqueCount="191">
  <si>
    <t>Safe Staffing (Rota Fill Rates and CHPPD) Collection</t>
  </si>
  <si>
    <t>Organisation:</t>
  </si>
  <si>
    <t>RWD</t>
  </si>
  <si>
    <t>United Lincolnshire Hospitals NHS Trust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</si>
  <si>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</si>
  <si>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</si>
  <si>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>https://www.ulh.nhs.uk/patients/our-commitment/staffing-levels/</t>
  </si>
  <si>
    <t xml:space="preserve">Only complete sites your organisation is accountable for </t>
  </si>
  <si>
    <t>Day</t>
  </si>
  <si>
    <t>Night</t>
  </si>
  <si>
    <t>Allied Health Professionals</t>
  </si>
  <si>
    <t>Care Hours Per Patient Day (CHPPD)</t>
  </si>
  <si>
    <t>Hospital Site Details</t>
  </si>
  <si>
    <t>Ward name</t>
  </si>
  <si>
    <t>Main 2 Specialties on each ward</t>
  </si>
  <si>
    <t>Registered Nurses/Midwives</t>
  </si>
  <si>
    <t>Non-registered Nurses/Midwives (Care Staff)</t>
  </si>
  <si>
    <t>Registered Nursing Associates</t>
  </si>
  <si>
    <t>Non-registered Nursing Associates</t>
  </si>
  <si>
    <t>Registered midwives/nurses</t>
  </si>
  <si>
    <t>Care Staff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</si>
  <si>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</si>
  <si>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</si>
  <si>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</si>
  <si>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</si>
  <si>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Registered allied health professionals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</si>
  <si>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</si>
  <si>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</si>
  <si>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</si>
  <si>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</si>
  <si>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</si>
  <si>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</si>
  <si>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</si>
  <si>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</si>
  <si>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</si>
  <si>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</si>
  <si>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</si>
  <si>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</si>
  <si>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</si>
  <si>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GRANTHAM AND DISTRICT HOSPITAL</t>
  </si>
  <si>
    <t>Acute Care Unit</t>
  </si>
  <si>
    <t>192 - CRITICAL CARE MEDICINE</t>
  </si>
  <si>
    <t>Emergency Assessment Unit</t>
  </si>
  <si>
    <t>300 - GENERAL MEDICINE</t>
  </si>
  <si>
    <t>Ward 1</t>
  </si>
  <si>
    <t>Ward 2</t>
  </si>
  <si>
    <t>100 - GENERAL SURGERY</t>
  </si>
  <si>
    <t>Ward 6</t>
  </si>
  <si>
    <t>LINCOLN COUNTY HOSPITAL</t>
  </si>
  <si>
    <t>Ashby</t>
  </si>
  <si>
    <t>314 - REHABILITATION</t>
  </si>
  <si>
    <t>Bardney</t>
  </si>
  <si>
    <t>501 - OBSTETRICS</t>
  </si>
  <si>
    <t>Branston</t>
  </si>
  <si>
    <t>502 - GYNAECOLOGY</t>
  </si>
  <si>
    <t>Burton</t>
  </si>
  <si>
    <t>430 - GERIATRIC MEDICINE</t>
  </si>
  <si>
    <t>361 - NEPHROLOGY</t>
  </si>
  <si>
    <t>Carlton-Coleby</t>
  </si>
  <si>
    <t>340 - RESPIRATORY MEDICINE</t>
  </si>
  <si>
    <t>Clayton</t>
  </si>
  <si>
    <t>Dixon</t>
  </si>
  <si>
    <t>301 - GASTROENTEROLOGY</t>
  </si>
  <si>
    <t>Frailty Assessment Unit</t>
  </si>
  <si>
    <t>Greetwell</t>
  </si>
  <si>
    <t>Hatton</t>
  </si>
  <si>
    <t>ICU</t>
  </si>
  <si>
    <t>Johnson</t>
  </si>
  <si>
    <t>320 - CARDIOLOGY</t>
  </si>
  <si>
    <t>Lancaster</t>
  </si>
  <si>
    <t>MEAU</t>
  </si>
  <si>
    <t>Navenby</t>
  </si>
  <si>
    <t>302 - ENDOCRINOLOGY</t>
  </si>
  <si>
    <t>Nettleham</t>
  </si>
  <si>
    <t>Neustadt-Welton</t>
  </si>
  <si>
    <t>110 - TRAUMA &amp; ORTHOPAEDICS</t>
  </si>
  <si>
    <t>Rainforest</t>
  </si>
  <si>
    <t>420 - PAEDIATRICS</t>
  </si>
  <si>
    <t>Scampton</t>
  </si>
  <si>
    <t>SEAU &amp; SAU</t>
  </si>
  <si>
    <t>Shuttleworth</t>
  </si>
  <si>
    <t>Neonatal (SCBU)</t>
  </si>
  <si>
    <t>422 - NEONATOLOGY</t>
  </si>
  <si>
    <t>Stroke Unit</t>
  </si>
  <si>
    <t>Waddington</t>
  </si>
  <si>
    <t>303 - CLINICAL HAEMATOLOGY</t>
  </si>
  <si>
    <t>800 - CLINICAL ONCOLOGY</t>
  </si>
  <si>
    <t>PILGRIM HOSPITAL</t>
  </si>
  <si>
    <t>1B</t>
  </si>
  <si>
    <t>Acute Cardiac Unit</t>
  </si>
  <si>
    <t>Acute Medical Short Stay</t>
  </si>
  <si>
    <t>Bevan Ward</t>
  </si>
  <si>
    <t>Integrated Assessment Centre</t>
  </si>
  <si>
    <t>Labour Ward</t>
  </si>
  <si>
    <t>Maternity Ward</t>
  </si>
  <si>
    <t>Orthopaedic Ward</t>
  </si>
  <si>
    <t>Ward 5A</t>
  </si>
  <si>
    <t>Ward 5B</t>
  </si>
  <si>
    <t>Ward 6A</t>
  </si>
  <si>
    <t>Ward 6B</t>
  </si>
  <si>
    <t>Ward 7A</t>
  </si>
  <si>
    <t>Ward 7B</t>
  </si>
  <si>
    <t>Ward 8A</t>
  </si>
  <si>
    <t>Safer Staffing: Summary by Site</t>
  </si>
  <si>
    <t>Hospital</t>
  </si>
  <si>
    <t xml:space="preserve">Total %                Registered Day </t>
  </si>
  <si>
    <t>Total % Unregistered Day</t>
  </si>
  <si>
    <t>Total % Registered Night</t>
  </si>
  <si>
    <t>Total % Unregistered Night</t>
  </si>
  <si>
    <t>Totals</t>
  </si>
  <si>
    <t>CHPPD (Care Hours Per Patient Day)</t>
  </si>
  <si>
    <t>Registered</t>
  </si>
  <si>
    <t>Unregistered</t>
  </si>
  <si>
    <t>Total</t>
  </si>
  <si>
    <t>Grantham</t>
  </si>
  <si>
    <t>Lincoln</t>
  </si>
  <si>
    <t>Pilgrim</t>
  </si>
  <si>
    <t>Trust</t>
  </si>
  <si>
    <t>Safer Staffing: Summary by Site - General Nursing</t>
  </si>
  <si>
    <t>Safer Staffing: Summary by Site - Children</t>
  </si>
  <si>
    <t>Safer Staffing: Summary by Site - Midwifery</t>
  </si>
  <si>
    <t>CHPPD Rates for Staffing</t>
  </si>
  <si>
    <t>Total (Includes Others)</t>
  </si>
  <si>
    <t xml:space="preserve">Planned CHPPD </t>
  </si>
  <si>
    <t>Actual CHPPD</t>
  </si>
  <si>
    <t>Planned CHPPD</t>
  </si>
  <si>
    <t>SITE/ Ward</t>
  </si>
  <si>
    <t>Fill Rates</t>
  </si>
  <si>
    <t>Exception report</t>
  </si>
  <si>
    <t>Nurse Sensitive Quality Indicators</t>
  </si>
  <si>
    <t>Total Day</t>
  </si>
  <si>
    <t>Total Night</t>
  </si>
  <si>
    <t>Average fill rate - registered nurses/midwives  (%)</t>
  </si>
  <si>
    <t>Average fill rate - care staff (%)</t>
  </si>
  <si>
    <t>Red Flags for Month</t>
  </si>
  <si>
    <t>Falls with harm</t>
  </si>
  <si>
    <t>Grade 3/4 Pressure Ulcers</t>
  </si>
  <si>
    <t>Medication errors</t>
  </si>
  <si>
    <t>CAUTI</t>
  </si>
  <si>
    <t>GRANTHAM HOSPITAL</t>
  </si>
  <si>
    <t>EAU</t>
  </si>
  <si>
    <t>Carlton Coleby</t>
  </si>
  <si>
    <t>Neustadt Welton</t>
  </si>
  <si>
    <t>Waddington Unit</t>
  </si>
  <si>
    <t>PILGRIM HOSPITAL, BOSTON</t>
  </si>
  <si>
    <t>IAC</t>
  </si>
  <si>
    <t xml:space="preserve">ICU </t>
  </si>
  <si>
    <t>Neonatal Unit (SCBU)</t>
  </si>
  <si>
    <t>5A</t>
  </si>
  <si>
    <t>5B</t>
  </si>
  <si>
    <t>6A</t>
  </si>
  <si>
    <t>6B</t>
  </si>
  <si>
    <t>7A</t>
  </si>
  <si>
    <t>7B</t>
  </si>
  <si>
    <t>8A</t>
  </si>
  <si>
    <t>9A (formerly 3B)</t>
  </si>
  <si>
    <t>M1</t>
  </si>
  <si>
    <t>-</t>
  </si>
  <si>
    <t>Sep-19</t>
  </si>
  <si>
    <t>Safe Staffing Performance Dashboard - Sep-19</t>
  </si>
  <si>
    <t>Operating model is currently under review. Staffing approporiate for reduced activity</t>
  </si>
  <si>
    <t>Alternate skill mix used where safe to do so</t>
  </si>
  <si>
    <t>Un-registered day shifts not required thus not sent to bank.</t>
  </si>
  <si>
    <t>Template being reviewed in view of the mix of ambulatory, procedure and inpatient activities</t>
  </si>
  <si>
    <t>High fill rates reflective of enhanced care requirements</t>
  </si>
  <si>
    <t>RN shifts not routienly sent to bank for fullfillment. Unregistered  shifts not always sent to bank</t>
  </si>
  <si>
    <t>Registered  Day shifts sent to Bank/Agency but not filled. Fill rates on nights reflective of enhanced care needs.</t>
  </si>
  <si>
    <t>Additioan duties to support escalation beds being open.</t>
  </si>
  <si>
    <t>Recruitment underway. Workforce plan in place. Activity also reduced</t>
  </si>
  <si>
    <t>Day shifts sent to Bank/Agency but not all filled.</t>
  </si>
  <si>
    <t>Current Template does not take into account HDU staffing requirements and the additional beds post reconfiguration of Ward 4A</t>
  </si>
  <si>
    <t>Registered shifts sent to Bank/Agency but remain unfilled.    Additional Night shifts to support Enhanced Care</t>
  </si>
  <si>
    <t>Registered day shifts sent to Bank/Agency but remain unfilled.</t>
  </si>
  <si>
    <t>Small team carrying vacancies. Recruitment ongoing. tNA included in registered numbers</t>
  </si>
  <si>
    <t>Fill rates reflective of activity and redeployment of staff where it is safe to do so</t>
  </si>
  <si>
    <t>Staff are redeployed to other areas where it is safe to do so</t>
  </si>
  <si>
    <t>Shifts put out to bank and then agency but lack of fill</t>
  </si>
  <si>
    <t>Shifts sent to bank but not filled. Staff redeployed where possible and recruitment is ongoing</t>
  </si>
  <si>
    <t>TNA.s have replaced the RN shifts but the template has not been updated.</t>
  </si>
  <si>
    <t>Fill rates reflective of vacancies and enhanced care needs - 3NQN to start in September 2019</t>
  </si>
  <si>
    <t>Template changes required to reflect new models.</t>
  </si>
  <si>
    <t>Shifts sent to bank / agency but not filled. tNA's introduced into establishments</t>
  </si>
  <si>
    <t xml:space="preserve">Fill rates reflective of inability to get bank/agency in registered cohort. High fill rates in HCSW reflective of enhanced care levels. </t>
  </si>
  <si>
    <t xml:space="preserve">Fill rates reflective of inability to get bank/agency in registered cohort.  </t>
  </si>
  <si>
    <t xml:space="preserve">Reflects vacancies and inability to fill </t>
  </si>
  <si>
    <t>This over-fill is due to the move to stroke ACPs removing B6 support from the ward. The division is taking steps to resolve and anticipates this returning to 100%</t>
  </si>
  <si>
    <t>lack of fill with extreme (&gt;50%) vacancy levels. The division are aware and are reviewing our ability to safely maintain this service.</t>
  </si>
  <si>
    <t>This is above 100% due to the use of enhanced care. The division have taken steps to increase the scrutiny around EC and have removed the authorisation from matron level.</t>
  </si>
  <si>
    <t>Template changes in place</t>
  </si>
  <si>
    <t>Shifts sent out but not filled</t>
  </si>
  <si>
    <t>Shifts out to bank but not 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</si>
</sst>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/mm\/yyyy"/>
    <numFmt numFmtId="165" formatCode="#.0E+###"/>
    <numFmt numFmtId="166" formatCode="0.0"/>
    <numFmt numFmtId="167" formatCode="0.0%"/>
    <numFmt numFmtId="168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48"/>
      <color theme="0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30"/>
      <name val="Arial"/>
      <family val="2"/>
    </font>
    <font>
      <b/>
      <u/>
      <sz val="11"/>
      <color theme="0"/>
      <name val="Calibri"/>
      <family val="2"/>
      <scheme val="minor"/>
    </font>
    <font>
      <b/>
      <sz val="10"/>
      <color rgb="FF0066CC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3" fillId="0" borderId="0" applyFont="0" applyFill="0" applyBorder="0" applyAlignment="0" applyProtection="0"/>
  </cellStyleXfs>
  <cellXfs count="133">
    <xf numFmtId="0" fontId="0" fillId="0" borderId="0" xfId="0"/>
    <xf numFmtId="0" fontId="5" fillId="3" borderId="0" xfId="2" applyFont="1" applyFill="1" applyAlignment="1" applyProtection="1"/>
    <xf numFmtId="0" fontId="6" fillId="4" borderId="0" xfId="2" applyFont="1" applyFill="1" applyAlignment="1" applyProtection="1"/>
    <xf numFmtId="0" fontId="12" fillId="3" borderId="0" xfId="2" applyFont="1" applyFill="1" applyAlignment="1" applyProtection="1">
      <alignment horizontal="center" vertical="center" wrapText="1"/>
    </xf>
    <xf numFmtId="0" fontId="13" fillId="3" borderId="0" xfId="2" applyFont="1" applyFill="1" applyAlignment="1" applyProtection="1">
      <alignment horizontal="center" vertical="center" wrapText="1"/>
    </xf>
    <xf numFmtId="0" fontId="11" fillId="3" borderId="0" xfId="2" applyFont="1" applyFill="1" applyAlignment="1" applyProtection="1">
      <alignment horizontal="center" vertical="center" wrapText="1"/>
    </xf>
    <xf numFmtId="0" fontId="11" fillId="3" borderId="0" xfId="2" applyFont="1" applyFill="1" applyBorder="1" applyAlignment="1" applyProtection="1">
      <alignment horizontal="center" vertical="center" wrapText="1"/>
    </xf>
    <xf numFmtId="0" fontId="3" fillId="0" borderId="0" xfId="2"/>
    <xf numFmtId="0" fontId="14" fillId="3" borderId="0" xfId="2" applyFont="1" applyFill="1" applyAlignment="1" applyProtection="1">
      <alignment horizontal="center" vertical="center" wrapText="1"/>
    </xf>
    <xf numFmtId="16" fontId="20" fillId="2" borderId="11" xfId="2" applyNumberFormat="1" applyFont="1" applyFill="1" applyBorder="1" applyAlignment="1" applyProtection="1">
      <alignment horizontal="center" vertical="center" wrapText="1"/>
    </xf>
    <xf numFmtId="16" fontId="15" fillId="2" borderId="11" xfId="2" applyNumberFormat="1" applyFont="1" applyFill="1" applyBorder="1" applyAlignment="1" applyProtection="1">
      <alignment horizontal="center" vertical="center" wrapText="1"/>
    </xf>
    <xf numFmtId="16" fontId="19" fillId="5" borderId="11" xfId="2" applyNumberFormat="1" applyFont="1" applyFill="1" applyBorder="1" applyAlignment="1" applyProtection="1">
      <alignment horizontal="center" vertical="center" wrapText="1"/>
    </xf>
    <xf numFmtId="1" fontId="15" fillId="2" borderId="11" xfId="2" applyNumberFormat="1" applyFont="1" applyFill="1" applyBorder="1" applyAlignment="1" applyProtection="1">
      <alignment horizontal="center" vertical="center" wrapText="1"/>
    </xf>
    <xf numFmtId="0" fontId="0" fillId="6" borderId="10" xfId="0" applyFill="1" applyBorder="1"/>
    <xf numFmtId="0" fontId="0" fillId="0" borderId="10" xfId="0" applyFill="1" applyBorder="1"/>
    <xf numFmtId="166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6" borderId="10" xfId="0" applyNumberFormat="1" applyFill="1" applyBorder="1" applyAlignment="1">
      <alignment horizontal="center"/>
    </xf>
    <xf numFmtId="167" fontId="0" fillId="6" borderId="10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2" fillId="0" borderId="0" xfId="0" applyFont="1"/>
    <xf numFmtId="0" fontId="21" fillId="0" borderId="0" xfId="0" applyFont="1"/>
    <xf numFmtId="17" fontId="13" fillId="0" borderId="0" xfId="0" quotePrefix="1" applyNumberFormat="1" applyFont="1"/>
    <xf numFmtId="17" fontId="22" fillId="0" borderId="0" xfId="0" applyNumberFormat="1" applyFont="1" applyAlignment="1">
      <alignment horizontal="left"/>
    </xf>
    <xf numFmtId="0" fontId="23" fillId="0" borderId="14" xfId="0" applyFont="1" applyBorder="1" applyAlignment="1">
      <alignment vertical="center" wrapText="1"/>
    </xf>
    <xf numFmtId="10" fontId="23" fillId="0" borderId="14" xfId="0" applyNumberFormat="1" applyFont="1" applyBorder="1" applyAlignment="1">
      <alignment horizontal="center" vertical="center" wrapText="1"/>
    </xf>
    <xf numFmtId="168" fontId="23" fillId="0" borderId="14" xfId="0" applyNumberFormat="1" applyFont="1" applyBorder="1" applyAlignment="1">
      <alignment horizontal="center" vertical="center" wrapText="1"/>
    </xf>
    <xf numFmtId="17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0" fillId="0" borderId="0" xfId="0" applyNumberFormat="1"/>
    <xf numFmtId="0" fontId="26" fillId="10" borderId="14" xfId="0" applyFont="1" applyFill="1" applyBorder="1" applyAlignment="1">
      <alignment horizontal="center" wrapText="1"/>
    </xf>
    <xf numFmtId="166" fontId="0" fillId="0" borderId="14" xfId="0" applyNumberFormat="1" applyBorder="1" applyAlignment="1">
      <alignment horizontal="center"/>
    </xf>
    <xf numFmtId="0" fontId="26" fillId="10" borderId="21" xfId="0" applyFont="1" applyFill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2" fontId="28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wrapText="1"/>
    </xf>
    <xf numFmtId="0" fontId="28" fillId="0" borderId="13" xfId="0" applyFont="1" applyBorder="1" applyAlignment="1">
      <alignment horizontal="center" vertical="top" wrapText="1"/>
    </xf>
    <xf numFmtId="0" fontId="30" fillId="15" borderId="10" xfId="4" applyNumberFormat="1" applyFont="1" applyFill="1" applyBorder="1" applyAlignment="1" applyProtection="1">
      <alignment horizontal="center" vertical="center" wrapText="1"/>
      <protection locked="0"/>
    </xf>
    <xf numFmtId="2" fontId="3" fillId="16" borderId="10" xfId="5" applyNumberFormat="1" applyFont="1" applyFill="1" applyBorder="1" applyAlignment="1" applyProtection="1">
      <alignment horizontal="center" vertical="center"/>
      <protection hidden="1"/>
    </xf>
    <xf numFmtId="167" fontId="3" fillId="16" borderId="10" xfId="5" applyNumberFormat="1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15" borderId="0" xfId="4" applyNumberFormat="1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/>
    <xf numFmtId="0" fontId="27" fillId="3" borderId="0" xfId="0" applyFont="1" applyFill="1"/>
    <xf numFmtId="0" fontId="32" fillId="3" borderId="11" xfId="0" applyFont="1" applyFill="1" applyBorder="1" applyAlignment="1">
      <alignment vertical="center" wrapText="1"/>
    </xf>
    <xf numFmtId="0" fontId="32" fillId="3" borderId="10" xfId="0" applyFont="1" applyFill="1" applyBorder="1" applyAlignment="1">
      <alignment vertical="center" wrapText="1"/>
    </xf>
    <xf numFmtId="0" fontId="32" fillId="3" borderId="24" xfId="0" applyFont="1" applyFill="1" applyBorder="1" applyAlignment="1">
      <alignment vertical="center" wrapText="1"/>
    </xf>
    <xf numFmtId="0" fontId="27" fillId="3" borderId="10" xfId="0" applyFont="1" applyFill="1" applyBorder="1" applyAlignment="1">
      <alignment vertical="center" wrapText="1"/>
    </xf>
    <xf numFmtId="0" fontId="32" fillId="3" borderId="8" xfId="0" applyFont="1" applyFill="1" applyBorder="1" applyAlignment="1">
      <alignment vertical="center" wrapText="1"/>
    </xf>
    <xf numFmtId="0" fontId="0" fillId="9" borderId="10" xfId="0" applyFill="1" applyBorder="1"/>
    <xf numFmtId="166" fontId="0" fillId="9" borderId="10" xfId="0" applyNumberForma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167" fontId="0" fillId="9" borderId="10" xfId="1" applyNumberFormat="1" applyFont="1" applyFill="1" applyBorder="1" applyAlignment="1">
      <alignment horizontal="center"/>
    </xf>
    <xf numFmtId="0" fontId="0" fillId="9" borderId="0" xfId="0" applyFill="1"/>
    <xf numFmtId="0" fontId="27" fillId="3" borderId="13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8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vertical="center" wrapText="1"/>
    </xf>
    <xf numFmtId="0" fontId="32" fillId="3" borderId="11" xfId="0" applyFont="1" applyFill="1" applyBorder="1" applyAlignment="1">
      <alignment vertical="top" wrapText="1"/>
    </xf>
    <xf numFmtId="167" fontId="3" fillId="3" borderId="10" xfId="5" applyNumberFormat="1" applyFont="1" applyFill="1" applyBorder="1" applyAlignment="1" applyProtection="1">
      <alignment horizontal="center" vertical="center"/>
      <protection hidden="1"/>
    </xf>
    <xf numFmtId="165" fontId="18" fillId="2" borderId="11" xfId="0" applyNumberFormat="1" applyFont="1" applyFill="1" applyBorder="1" applyAlignment="1">
      <alignment horizontal="center" vertical="center" wrapText="1"/>
    </xf>
    <xf numFmtId="165" fontId="18" fillId="2" borderId="13" xfId="0" applyNumberFormat="1" applyFont="1" applyFill="1" applyBorder="1" applyAlignment="1">
      <alignment horizontal="center" vertical="center" wrapText="1"/>
    </xf>
    <xf numFmtId="16" fontId="15" fillId="2" borderId="10" xfId="2" applyNumberFormat="1" applyFont="1" applyFill="1" applyBorder="1" applyAlignment="1" applyProtection="1">
      <alignment horizontal="center" vertical="center" wrapText="1"/>
    </xf>
    <xf numFmtId="16" fontId="15" fillId="2" borderId="6" xfId="2" applyNumberFormat="1" applyFont="1" applyFill="1" applyBorder="1" applyAlignment="1" applyProtection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164" fontId="18" fillId="2" borderId="11" xfId="0" applyNumberFormat="1" applyFont="1" applyFill="1" applyBorder="1" applyAlignment="1">
      <alignment horizontal="center" vertical="center" wrapText="1"/>
    </xf>
    <xf numFmtId="164" fontId="18" fillId="2" borderId="13" xfId="0" applyNumberFormat="1" applyFont="1" applyFill="1" applyBorder="1" applyAlignment="1">
      <alignment horizontal="center" vertical="center" wrapText="1"/>
    </xf>
    <xf numFmtId="0" fontId="15" fillId="2" borderId="6" xfId="2" applyFont="1" applyFill="1" applyBorder="1" applyAlignment="1" applyProtection="1">
      <alignment horizontal="center" vertical="center" wrapText="1"/>
      <protection hidden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16" fontId="15" fillId="2" borderId="8" xfId="2" applyNumberFormat="1" applyFont="1" applyFill="1" applyBorder="1" applyAlignment="1" applyProtection="1">
      <alignment horizontal="center" vertical="center" wrapText="1"/>
    </xf>
    <xf numFmtId="16" fontId="15" fillId="2" borderId="9" xfId="2" applyNumberFormat="1" applyFont="1" applyFill="1" applyBorder="1" applyAlignment="1" applyProtection="1">
      <alignment horizontal="center" vertical="center" wrapText="1"/>
    </xf>
    <xf numFmtId="16" fontId="15" fillId="2" borderId="12" xfId="2" applyNumberFormat="1" applyFont="1" applyFill="1" applyBorder="1" applyAlignment="1" applyProtection="1">
      <alignment horizontal="center" vertical="center" wrapText="1"/>
    </xf>
    <xf numFmtId="16" fontId="19" fillId="5" borderId="6" xfId="2" applyNumberFormat="1" applyFont="1" applyFill="1" applyBorder="1" applyAlignment="1" applyProtection="1">
      <alignment horizontal="center" vertical="center" wrapText="1"/>
    </xf>
    <xf numFmtId="16" fontId="19" fillId="5" borderId="8" xfId="2" applyNumberFormat="1" applyFont="1" applyFill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  <protection hidden="1"/>
    </xf>
    <xf numFmtId="0" fontId="15" fillId="2" borderId="7" xfId="2" applyFont="1" applyFill="1" applyBorder="1" applyAlignment="1" applyProtection="1">
      <alignment horizontal="center" vertical="center" wrapText="1"/>
      <protection hidden="1"/>
    </xf>
    <xf numFmtId="0" fontId="15" fillId="2" borderId="8" xfId="2" applyFont="1" applyFill="1" applyBorder="1" applyAlignment="1" applyProtection="1">
      <alignment horizontal="center" vertical="center" wrapText="1"/>
      <protection hidden="1"/>
    </xf>
    <xf numFmtId="0" fontId="16" fillId="0" borderId="7" xfId="2" applyFont="1" applyBorder="1" applyAlignment="1">
      <alignment horizontal="center" vertical="center" wrapText="1"/>
    </xf>
    <xf numFmtId="0" fontId="4" fillId="2" borderId="0" xfId="2" applyFont="1" applyFill="1" applyAlignment="1" applyProtection="1">
      <alignment horizontal="center" vertical="center"/>
      <protection hidden="1"/>
    </xf>
    <xf numFmtId="0" fontId="6" fillId="4" borderId="0" xfId="2" applyFont="1" applyFill="1" applyAlignment="1" applyProtection="1">
      <alignment horizontal="left"/>
    </xf>
    <xf numFmtId="0" fontId="7" fillId="3" borderId="0" xfId="2" applyFont="1" applyFill="1" applyBorder="1" applyAlignment="1" applyProtection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/>
    </xf>
    <xf numFmtId="0" fontId="9" fillId="3" borderId="2" xfId="3" applyNumberFormat="1" applyFill="1" applyBorder="1" applyAlignment="1" applyProtection="1">
      <alignment horizontal="center" vertical="center" wrapText="1"/>
      <protection locked="0" hidden="1"/>
    </xf>
    <xf numFmtId="0" fontId="10" fillId="3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0" xfId="2" applyFont="1" applyFill="1" applyAlignment="1" applyProtection="1">
      <alignment horizontal="center" vertical="center" wrapText="1"/>
    </xf>
    <xf numFmtId="0" fontId="23" fillId="7" borderId="14" xfId="0" applyFont="1" applyFill="1" applyBorder="1" applyAlignment="1">
      <alignment vertical="center" wrapText="1"/>
    </xf>
    <xf numFmtId="16" fontId="24" fillId="8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16" fontId="24" fillId="8" borderId="15" xfId="0" applyNumberFormat="1" applyFont="1" applyFill="1" applyBorder="1" applyAlignment="1" applyProtection="1">
      <alignment horizontal="center" vertical="center" wrapText="1"/>
    </xf>
    <xf numFmtId="16" fontId="24" fillId="8" borderId="16" xfId="0" applyNumberFormat="1" applyFont="1" applyFill="1" applyBorder="1" applyAlignment="1" applyProtection="1">
      <alignment horizontal="center" vertical="center" wrapText="1"/>
    </xf>
    <xf numFmtId="16" fontId="24" fillId="8" borderId="17" xfId="0" applyNumberFormat="1" applyFont="1" applyFill="1" applyBorder="1" applyAlignment="1" applyProtection="1">
      <alignment horizontal="center" vertical="center" wrapText="1"/>
    </xf>
    <xf numFmtId="16" fontId="24" fillId="8" borderId="14" xfId="0" applyNumberFormat="1" applyFont="1" applyFill="1" applyBorder="1" applyAlignment="1" applyProtection="1">
      <alignment horizontal="center" vertical="center"/>
    </xf>
    <xf numFmtId="0" fontId="23" fillId="7" borderId="18" xfId="0" applyFont="1" applyFill="1" applyBorder="1" applyAlignment="1">
      <alignment vertical="center" wrapText="1"/>
    </xf>
    <xf numFmtId="0" fontId="23" fillId="7" borderId="19" xfId="0" applyFont="1" applyFill="1" applyBorder="1" applyAlignment="1">
      <alignment vertical="center" wrapText="1"/>
    </xf>
    <xf numFmtId="16" fontId="24" fillId="8" borderId="2" xfId="0" applyNumberFormat="1" applyFont="1" applyFill="1" applyBorder="1" applyAlignment="1" applyProtection="1">
      <alignment horizontal="center" vertical="center" wrapText="1"/>
    </xf>
    <xf numFmtId="16" fontId="24" fillId="8" borderId="3" xfId="0" applyNumberFormat="1" applyFont="1" applyFill="1" applyBorder="1" applyAlignment="1" applyProtection="1">
      <alignment horizontal="center" vertical="center" wrapText="1"/>
    </xf>
    <xf numFmtId="16" fontId="24" fillId="8" borderId="4" xfId="0" applyNumberFormat="1" applyFont="1" applyFill="1" applyBorder="1" applyAlignment="1" applyProtection="1">
      <alignment horizontal="center" vertical="center" wrapText="1"/>
    </xf>
    <xf numFmtId="0" fontId="26" fillId="10" borderId="2" xfId="0" applyFont="1" applyFill="1" applyBorder="1" applyAlignment="1">
      <alignment horizontal="center"/>
    </xf>
    <xf numFmtId="0" fontId="26" fillId="10" borderId="4" xfId="0" applyFont="1" applyFill="1" applyBorder="1" applyAlignment="1">
      <alignment horizontal="center"/>
    </xf>
    <xf numFmtId="0" fontId="23" fillId="7" borderId="20" xfId="0" applyFont="1" applyFill="1" applyBorder="1" applyAlignment="1">
      <alignment vertical="center" wrapText="1"/>
    </xf>
    <xf numFmtId="2" fontId="28" fillId="12" borderId="25" xfId="0" applyNumberFormat="1" applyFont="1" applyFill="1" applyBorder="1" applyAlignment="1">
      <alignment horizontal="center"/>
    </xf>
    <xf numFmtId="2" fontId="28" fillId="12" borderId="26" xfId="0" applyNumberFormat="1" applyFont="1" applyFill="1" applyBorder="1" applyAlignment="1">
      <alignment horizontal="center"/>
    </xf>
    <xf numFmtId="0" fontId="28" fillId="14" borderId="6" xfId="0" applyFont="1" applyFill="1" applyBorder="1" applyAlignment="1">
      <alignment horizontal="center"/>
    </xf>
    <xf numFmtId="0" fontId="28" fillId="14" borderId="7" xfId="0" applyFont="1" applyFill="1" applyBorder="1" applyAlignment="1">
      <alignment horizontal="center"/>
    </xf>
    <xf numFmtId="0" fontId="28" fillId="14" borderId="22" xfId="0" applyFont="1" applyFill="1" applyBorder="1" applyAlignment="1">
      <alignment horizontal="center"/>
    </xf>
    <xf numFmtId="0" fontId="31" fillId="14" borderId="12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0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6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7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22" xfId="4" applyNumberFormat="1" applyFont="1" applyFill="1" applyBorder="1" applyAlignment="1" applyProtection="1">
      <alignment horizontal="center" vertical="center" wrapText="1"/>
      <protection locked="0"/>
    </xf>
    <xf numFmtId="0" fontId="28" fillId="11" borderId="9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7" fillId="12" borderId="10" xfId="0" applyNumberFormat="1" applyFont="1" applyFill="1" applyBorder="1" applyAlignment="1">
      <alignment horizontal="center"/>
    </xf>
    <xf numFmtId="0" fontId="27" fillId="13" borderId="11" xfId="0" applyFont="1" applyFill="1" applyBorder="1" applyAlignment="1">
      <alignment horizontal="center" wrapText="1"/>
    </xf>
    <xf numFmtId="0" fontId="27" fillId="13" borderId="13" xfId="0" applyFont="1" applyFill="1" applyBorder="1" applyAlignment="1">
      <alignment horizontal="center" wrapText="1"/>
    </xf>
    <xf numFmtId="16" fontId="24" fillId="8" borderId="9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2" fontId="28" fillId="12" borderId="10" xfId="0" applyNumberFormat="1" applyFont="1" applyFill="1" applyBorder="1" applyAlignment="1">
      <alignment horizontal="center"/>
    </xf>
  </cellXfs>
  <cellStyles count="6">
    <cellStyle name="Hyperlink" xfId="3" builtinId="8"/>
    <cellStyle name="Normal" xfId="0" builtinId="0"/>
    <cellStyle name="Normal 4" xfId="2"/>
    <cellStyle name="Normal_TemplateDownload" xfId="4"/>
    <cellStyle name="Percent" xfId="1" builtinId="5"/>
    <cellStyle name="Percent 3" xfId="5"/>
  </cellStyles>
  <dxfs count="8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lh.nhs.uk/patients/our-commitment/staffing-level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T60"/>
  <sheetViews>
    <sheetView showGridLines="0" topLeftCell="C1" zoomScale="70" zoomScaleNormal="70" workbookViewId="0">
      <pane ySplit="13" topLeftCell="A14" activePane="bottomLeft" state="frozen"/>
      <selection activeCell="C14" sqref="C14"/>
      <selection pane="bottomLeft" activeCell="C18" sqref="A18:XFD18"/>
    </sheetView>
  </sheetViews>
  <sheetFormatPr defaultRowHeight="15" x14ac:dyDescent="0.25"/>
  <cols>
    <col min="1" max="2" width="0" hidden="1" customWidth="1"/>
    <col min="3" max="3" width="2.5703125" customWidth="1"/>
    <col min="4" max="4" width="15" customWidth="1"/>
    <col min="5" max="5" width="38.7109375" bestFit="1" customWidth="1"/>
    <col min="6" max="6" width="26.85546875" customWidth="1"/>
    <col min="7" max="8" width="33.85546875" bestFit="1" customWidth="1"/>
    <col min="9" max="9" width="15.85546875" bestFit="1" customWidth="1"/>
    <col min="10" max="10" width="13.42578125" bestFit="1" customWidth="1"/>
    <col min="11" max="11" width="15.85546875" bestFit="1" customWidth="1"/>
    <col min="12" max="12" width="13.42578125" bestFit="1" customWidth="1"/>
    <col min="13" max="16" width="13.42578125" customWidth="1"/>
    <col min="17" max="17" width="15.85546875" bestFit="1" customWidth="1"/>
    <col min="18" max="18" width="13.42578125" bestFit="1" customWidth="1"/>
    <col min="19" max="19" width="15.85546875" bestFit="1" customWidth="1"/>
    <col min="20" max="20" width="13.42578125" bestFit="1" customWidth="1"/>
    <col min="21" max="28" width="13.42578125" customWidth="1"/>
    <col min="29" max="29" width="18.5703125" customWidth="1"/>
    <col min="30" max="35" width="16" customWidth="1"/>
    <col min="36" max="38" width="16" style="20" customWidth="1"/>
    <col min="39" max="46" width="16" customWidth="1"/>
  </cols>
  <sheetData>
    <row r="1" spans="4:46" x14ac:dyDescent="0.25">
      <c r="AJ1"/>
      <c r="AK1"/>
      <c r="AL1"/>
    </row>
    <row r="2" spans="4:46" ht="50.25" customHeight="1" x14ac:dyDescent="0.25">
      <c r="D2" s="84" t="s">
        <v>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4:46" ht="31.5" customHeight="1" x14ac:dyDescent="0.25"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4:46" x14ac:dyDescent="0.25">
      <c r="AJ4"/>
      <c r="AK4"/>
      <c r="AL4"/>
    </row>
    <row r="5" spans="4:46" x14ac:dyDescent="0.25">
      <c r="D5" s="1" t="s">
        <v>1</v>
      </c>
      <c r="E5" s="2" t="s">
        <v>2</v>
      </c>
      <c r="F5" s="85" t="s">
        <v>3</v>
      </c>
      <c r="G5" s="85"/>
      <c r="H5" s="85"/>
      <c r="I5" s="85"/>
      <c r="J5" s="85"/>
      <c r="AJ5"/>
      <c r="AK5"/>
      <c r="AL5"/>
    </row>
    <row r="6" spans="4:46" x14ac:dyDescent="0.25">
      <c r="AJ6"/>
      <c r="AK6"/>
      <c r="AL6"/>
    </row>
    <row r="7" spans="4:46" ht="15.75" x14ac:dyDescent="0.25">
      <c r="F7" s="86" t="s">
        <v>4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AJ7"/>
      <c r="AK7"/>
      <c r="AL7"/>
    </row>
    <row r="8" spans="4:46" ht="16.5" thickBot="1" x14ac:dyDescent="0.3">
      <c r="F8" s="87" t="s">
        <v>5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AJ8"/>
      <c r="AK8"/>
      <c r="AL8"/>
    </row>
    <row r="9" spans="4:46" ht="88.5" customHeight="1" thickBot="1" x14ac:dyDescent="0.3">
      <c r="F9" s="88" t="s">
        <v>6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AJ9"/>
      <c r="AK9"/>
      <c r="AL9"/>
    </row>
    <row r="10" spans="4:46" ht="18.75" x14ac:dyDescent="0.25">
      <c r="D10" s="91"/>
      <c r="E10" s="91"/>
      <c r="F10" s="3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7"/>
      <c r="AK10" s="7"/>
      <c r="AL10" s="7"/>
      <c r="AM10" s="7"/>
      <c r="AN10" s="7"/>
    </row>
    <row r="11" spans="4:46" ht="45" customHeight="1" x14ac:dyDescent="0.25">
      <c r="D11" s="80"/>
      <c r="E11" s="80"/>
      <c r="F11" s="8" t="s">
        <v>7</v>
      </c>
      <c r="G11" s="7"/>
      <c r="H11" s="7"/>
      <c r="I11" s="70" t="s">
        <v>8</v>
      </c>
      <c r="J11" s="81"/>
      <c r="K11" s="81"/>
      <c r="L11" s="81"/>
      <c r="M11" s="81"/>
      <c r="N11" s="81"/>
      <c r="O11" s="81"/>
      <c r="P11" s="82"/>
      <c r="Q11" s="70" t="s">
        <v>9</v>
      </c>
      <c r="R11" s="81"/>
      <c r="S11" s="81"/>
      <c r="T11" s="81"/>
      <c r="U11" s="81"/>
      <c r="V11" s="81"/>
      <c r="W11" s="81"/>
      <c r="X11" s="82"/>
      <c r="Y11" s="70" t="s">
        <v>10</v>
      </c>
      <c r="Z11" s="83"/>
      <c r="AA11" s="83"/>
      <c r="AB11" s="67"/>
      <c r="AC11" s="70" t="s">
        <v>11</v>
      </c>
      <c r="AD11" s="81"/>
      <c r="AE11" s="81"/>
      <c r="AF11" s="81"/>
      <c r="AG11" s="81"/>
      <c r="AH11" s="81"/>
      <c r="AI11" s="81"/>
      <c r="AJ11" s="82"/>
      <c r="AK11" s="70" t="s">
        <v>8</v>
      </c>
      <c r="AL11" s="71"/>
      <c r="AM11" s="71"/>
      <c r="AN11" s="72"/>
      <c r="AO11" s="70" t="s">
        <v>9</v>
      </c>
      <c r="AP11" s="71"/>
      <c r="AQ11" s="71"/>
      <c r="AR11" s="72"/>
      <c r="AS11" s="73" t="s">
        <v>10</v>
      </c>
      <c r="AT11" s="74"/>
    </row>
    <row r="12" spans="4:46" ht="63" customHeight="1" x14ac:dyDescent="0.25">
      <c r="D12" s="66" t="s">
        <v>12</v>
      </c>
      <c r="E12" s="75"/>
      <c r="F12" s="76" t="s">
        <v>13</v>
      </c>
      <c r="G12" s="78" t="s">
        <v>14</v>
      </c>
      <c r="H12" s="79"/>
      <c r="I12" s="65" t="s">
        <v>15</v>
      </c>
      <c r="J12" s="65"/>
      <c r="K12" s="65" t="s">
        <v>16</v>
      </c>
      <c r="L12" s="65"/>
      <c r="M12" s="65" t="s">
        <v>17</v>
      </c>
      <c r="N12" s="65"/>
      <c r="O12" s="65" t="s">
        <v>18</v>
      </c>
      <c r="P12" s="65"/>
      <c r="Q12" s="65" t="s">
        <v>19</v>
      </c>
      <c r="R12" s="65"/>
      <c r="S12" s="65" t="s">
        <v>20</v>
      </c>
      <c r="T12" s="65"/>
      <c r="U12" s="65" t="s">
        <v>17</v>
      </c>
      <c r="V12" s="65"/>
      <c r="W12" s="65" t="s">
        <v>18</v>
      </c>
      <c r="X12" s="65"/>
      <c r="Y12" s="66" t="s">
        <v>21</v>
      </c>
      <c r="Z12" s="67"/>
      <c r="AA12" s="66" t="s">
        <v>22</v>
      </c>
      <c r="AB12" s="67"/>
      <c r="AC12" s="68" t="s">
        <v>23</v>
      </c>
      <c r="AD12" s="63" t="s">
        <v>15</v>
      </c>
      <c r="AE12" s="63" t="s">
        <v>24</v>
      </c>
      <c r="AF12" s="63" t="s">
        <v>17</v>
      </c>
      <c r="AG12" s="63" t="s">
        <v>18</v>
      </c>
      <c r="AH12" s="63" t="s">
        <v>25</v>
      </c>
      <c r="AI12" s="63" t="s">
        <v>22</v>
      </c>
      <c r="AJ12" s="63" t="s">
        <v>26</v>
      </c>
      <c r="AK12" s="63" t="s">
        <v>27</v>
      </c>
      <c r="AL12" s="63" t="s">
        <v>28</v>
      </c>
      <c r="AM12" s="63" t="s">
        <v>29</v>
      </c>
      <c r="AN12" s="63" t="s">
        <v>30</v>
      </c>
      <c r="AO12" s="63" t="s">
        <v>27</v>
      </c>
      <c r="AP12" s="63" t="s">
        <v>28</v>
      </c>
      <c r="AQ12" s="63" t="s">
        <v>29</v>
      </c>
      <c r="AR12" s="63" t="s">
        <v>30</v>
      </c>
      <c r="AS12" s="63" t="s">
        <v>31</v>
      </c>
      <c r="AT12" s="63" t="s">
        <v>32</v>
      </c>
    </row>
    <row r="13" spans="4:46" ht="126" x14ac:dyDescent="0.25">
      <c r="D13" s="9" t="s">
        <v>33</v>
      </c>
      <c r="E13" s="10" t="s">
        <v>34</v>
      </c>
      <c r="F13" s="77"/>
      <c r="G13" s="11" t="s">
        <v>35</v>
      </c>
      <c r="H13" s="11" t="s">
        <v>36</v>
      </c>
      <c r="I13" s="12" t="s">
        <v>37</v>
      </c>
      <c r="J13" s="12" t="s">
        <v>38</v>
      </c>
      <c r="K13" s="12" t="s">
        <v>37</v>
      </c>
      <c r="L13" s="12" t="s">
        <v>38</v>
      </c>
      <c r="M13" s="12" t="s">
        <v>37</v>
      </c>
      <c r="N13" s="12" t="s">
        <v>38</v>
      </c>
      <c r="O13" s="12" t="s">
        <v>37</v>
      </c>
      <c r="P13" s="12" t="s">
        <v>38</v>
      </c>
      <c r="Q13" s="12" t="s">
        <v>37</v>
      </c>
      <c r="R13" s="12" t="s">
        <v>38</v>
      </c>
      <c r="S13" s="12" t="s">
        <v>37</v>
      </c>
      <c r="T13" s="12" t="s">
        <v>38</v>
      </c>
      <c r="U13" s="12" t="s">
        <v>37</v>
      </c>
      <c r="V13" s="12" t="s">
        <v>38</v>
      </c>
      <c r="W13" s="12" t="s">
        <v>37</v>
      </c>
      <c r="X13" s="12" t="s">
        <v>38</v>
      </c>
      <c r="Y13" s="12" t="s">
        <v>37</v>
      </c>
      <c r="Z13" s="12" t="s">
        <v>38</v>
      </c>
      <c r="AA13" s="12" t="s">
        <v>37</v>
      </c>
      <c r="AB13" s="12" t="s">
        <v>38</v>
      </c>
      <c r="AC13" s="69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</row>
    <row r="14" spans="4:46" x14ac:dyDescent="0.25">
      <c r="D14" s="13"/>
      <c r="E14" s="14" t="s">
        <v>39</v>
      </c>
      <c r="F14" s="14" t="s">
        <v>40</v>
      </c>
      <c r="G14" s="14" t="s">
        <v>41</v>
      </c>
      <c r="H14" s="14"/>
      <c r="I14" s="15">
        <v>1255</v>
      </c>
      <c r="J14" s="15">
        <v>1063</v>
      </c>
      <c r="K14" s="15">
        <v>420</v>
      </c>
      <c r="L14" s="15">
        <v>194.75</v>
      </c>
      <c r="M14" s="15"/>
      <c r="N14" s="15"/>
      <c r="O14" s="15"/>
      <c r="P14" s="15"/>
      <c r="Q14" s="15">
        <v>990</v>
      </c>
      <c r="R14" s="15">
        <v>847</v>
      </c>
      <c r="S14" s="15">
        <v>0</v>
      </c>
      <c r="T14" s="15">
        <v>0</v>
      </c>
      <c r="U14" s="15"/>
      <c r="V14" s="15"/>
      <c r="W14" s="15"/>
      <c r="X14" s="15"/>
      <c r="Y14" s="13"/>
      <c r="Z14" s="13"/>
      <c r="AA14" s="13"/>
      <c r="AB14" s="13"/>
      <c r="AC14" s="16">
        <v>162</v>
      </c>
      <c r="AD14" s="17">
        <f>(J14+R14)/AC14</f>
        <v>11.790123456790123</v>
      </c>
      <c r="AE14" s="17">
        <f>(L14+T14)/AC14</f>
        <v>1.2021604938271604</v>
      </c>
      <c r="AF14" s="13"/>
      <c r="AG14" s="13"/>
      <c r="AH14" s="17"/>
      <c r="AI14" s="18"/>
      <c r="AJ14" s="17">
        <f>(J14+L14+N14+P14+R14+T14+V14+X14+Z14+AB14)/AC14</f>
        <v>12.992283950617283</v>
      </c>
      <c r="AK14" s="18">
        <f>IFERROR(J14/I14,"-")</f>
        <v>0.84701195219123504</v>
      </c>
      <c r="AL14" s="18">
        <f>IFERROR(L14/K14,"-")</f>
        <v>0.46369047619047621</v>
      </c>
      <c r="AM14" s="18" t="str">
        <f>IFERROR(N14/M14,"-")</f>
        <v>-</v>
      </c>
      <c r="AN14" s="18" t="str">
        <f>IFERROR(P14/O14,"-")</f>
        <v>-</v>
      </c>
      <c r="AO14" s="18">
        <f>IFERROR(R14/Q14,"-")</f>
        <v>0.85555555555555551</v>
      </c>
      <c r="AP14" s="18" t="str">
        <f>IFERROR(T14/S14,"-")</f>
        <v>-</v>
      </c>
      <c r="AQ14" s="18" t="str">
        <f>IFERROR(V14/U14,"-")</f>
        <v>-</v>
      </c>
      <c r="AR14" s="18" t="str">
        <f>IFERROR(X14/W14,"-")</f>
        <v>-</v>
      </c>
      <c r="AS14" s="18" t="str">
        <f>IFERROR(Z14/Y14,"-")</f>
        <v>-</v>
      </c>
      <c r="AT14" s="18" t="str">
        <f>IFERROR(AB14/AA14,"-")</f>
        <v>-</v>
      </c>
    </row>
    <row r="15" spans="4:46" x14ac:dyDescent="0.25">
      <c r="D15" s="13"/>
      <c r="E15" s="14" t="s">
        <v>39</v>
      </c>
      <c r="F15" s="14" t="s">
        <v>42</v>
      </c>
      <c r="G15" s="14" t="s">
        <v>43</v>
      </c>
      <c r="H15" s="14"/>
      <c r="I15" s="15">
        <v>2085</v>
      </c>
      <c r="J15" s="15">
        <v>1521.5</v>
      </c>
      <c r="K15" s="15">
        <v>834.5</v>
      </c>
      <c r="L15" s="15">
        <v>917.75</v>
      </c>
      <c r="M15" s="15"/>
      <c r="N15" s="15"/>
      <c r="O15" s="15"/>
      <c r="P15" s="15"/>
      <c r="Q15" s="15">
        <v>982.5</v>
      </c>
      <c r="R15" s="15">
        <v>911.08333333333326</v>
      </c>
      <c r="S15" s="15">
        <v>660</v>
      </c>
      <c r="T15" s="15">
        <v>638</v>
      </c>
      <c r="U15" s="15"/>
      <c r="V15" s="15"/>
      <c r="W15" s="15"/>
      <c r="X15" s="15"/>
      <c r="Y15" s="13"/>
      <c r="Z15" s="13"/>
      <c r="AA15" s="13"/>
      <c r="AB15" s="13"/>
      <c r="AC15" s="16">
        <v>515</v>
      </c>
      <c r="AD15" s="17">
        <f t="shared" ref="AD15:AD60" si="0">(J15+R15)/AC15</f>
        <v>4.7234627831715201</v>
      </c>
      <c r="AE15" s="17">
        <f t="shared" ref="AE15:AE60" si="1">(L15+T15)/AC15</f>
        <v>3.0208737864077668</v>
      </c>
      <c r="AF15" s="13"/>
      <c r="AG15" s="13"/>
      <c r="AH15" s="17"/>
      <c r="AI15" s="18"/>
      <c r="AJ15" s="17">
        <f t="shared" ref="AJ15:AJ60" si="2">(J15+L15+N15+P15+R15+T15+V15+X15+Z15+AB15)/AC15</f>
        <v>7.7443365695792874</v>
      </c>
      <c r="AK15" s="18">
        <f t="shared" ref="AK15:AK60" si="3">IFERROR(J15/I15,"-")</f>
        <v>0.72973621103117503</v>
      </c>
      <c r="AL15" s="18">
        <f t="shared" ref="AL15:AL60" si="4">IFERROR(L15/K15,"-")</f>
        <v>1.0997603355302576</v>
      </c>
      <c r="AM15" s="18" t="str">
        <f t="shared" ref="AM15:AM60" si="5">IFERROR(N15/M15,"-")</f>
        <v>-</v>
      </c>
      <c r="AN15" s="18" t="str">
        <f t="shared" ref="AN15:AN60" si="6">IFERROR(P15/O15,"-")</f>
        <v>-</v>
      </c>
      <c r="AO15" s="18">
        <f t="shared" ref="AO15:AO60" si="7">IFERROR(R15/Q15,"-")</f>
        <v>0.92731128074639513</v>
      </c>
      <c r="AP15" s="18">
        <f t="shared" ref="AP15:AP60" si="8">IFERROR(T15/S15,"-")</f>
        <v>0.96666666666666667</v>
      </c>
      <c r="AQ15" s="18" t="str">
        <f t="shared" ref="AQ15:AQ60" si="9">IFERROR(V15/U15,"-")</f>
        <v>-</v>
      </c>
      <c r="AR15" s="18" t="str">
        <f t="shared" ref="AR15:AR60" si="10">IFERROR(X15/W15,"-")</f>
        <v>-</v>
      </c>
      <c r="AS15" s="18" t="str">
        <f t="shared" ref="AS15:AS60" si="11">IFERROR(Z15/Y15,"-")</f>
        <v>-</v>
      </c>
      <c r="AT15" s="18" t="str">
        <f t="shared" ref="AT15:AT60" si="12">IFERROR(AB15/AA15,"-")</f>
        <v>-</v>
      </c>
    </row>
    <row r="16" spans="4:46" x14ac:dyDescent="0.25">
      <c r="D16" s="13"/>
      <c r="E16" s="14" t="s">
        <v>39</v>
      </c>
      <c r="F16" s="14" t="s">
        <v>44</v>
      </c>
      <c r="G16" s="14" t="s">
        <v>43</v>
      </c>
      <c r="H16" s="14"/>
      <c r="I16" s="15">
        <v>1463</v>
      </c>
      <c r="J16" s="15">
        <v>1289.4166666666667</v>
      </c>
      <c r="K16" s="15">
        <v>1463.5</v>
      </c>
      <c r="L16" s="15">
        <v>1479.45</v>
      </c>
      <c r="M16" s="15"/>
      <c r="N16" s="15"/>
      <c r="O16" s="15"/>
      <c r="P16" s="15"/>
      <c r="Q16" s="15">
        <v>990</v>
      </c>
      <c r="R16" s="15">
        <v>956.75</v>
      </c>
      <c r="S16" s="15">
        <v>660</v>
      </c>
      <c r="T16" s="15">
        <v>638</v>
      </c>
      <c r="U16" s="15"/>
      <c r="V16" s="15"/>
      <c r="W16" s="15"/>
      <c r="X16" s="15"/>
      <c r="Y16" s="13"/>
      <c r="Z16" s="13"/>
      <c r="AA16" s="13"/>
      <c r="AB16" s="13"/>
      <c r="AC16" s="16">
        <v>681</v>
      </c>
      <c r="AD16" s="17">
        <f t="shared" si="0"/>
        <v>3.2983357807146358</v>
      </c>
      <c r="AE16" s="17">
        <f t="shared" si="1"/>
        <v>3.1093245227606459</v>
      </c>
      <c r="AF16" s="13"/>
      <c r="AG16" s="13"/>
      <c r="AH16" s="17"/>
      <c r="AI16" s="18"/>
      <c r="AJ16" s="17">
        <f t="shared" si="2"/>
        <v>6.4076603034752813</v>
      </c>
      <c r="AK16" s="18">
        <f t="shared" si="3"/>
        <v>0.88135110503531566</v>
      </c>
      <c r="AL16" s="18">
        <f t="shared" si="4"/>
        <v>1.0108985309190297</v>
      </c>
      <c r="AM16" s="18" t="str">
        <f t="shared" si="5"/>
        <v>-</v>
      </c>
      <c r="AN16" s="18" t="str">
        <f t="shared" si="6"/>
        <v>-</v>
      </c>
      <c r="AO16" s="18">
        <f t="shared" si="7"/>
        <v>0.96641414141414139</v>
      </c>
      <c r="AP16" s="18">
        <f t="shared" si="8"/>
        <v>0.96666666666666667</v>
      </c>
      <c r="AQ16" s="18" t="str">
        <f t="shared" si="9"/>
        <v>-</v>
      </c>
      <c r="AR16" s="18" t="str">
        <f t="shared" si="10"/>
        <v>-</v>
      </c>
      <c r="AS16" s="18" t="str">
        <f t="shared" si="11"/>
        <v>-</v>
      </c>
      <c r="AT16" s="18" t="str">
        <f t="shared" si="12"/>
        <v>-</v>
      </c>
    </row>
    <row r="17" spans="4:46" x14ac:dyDescent="0.25">
      <c r="D17" s="13"/>
      <c r="E17" s="14" t="s">
        <v>39</v>
      </c>
      <c r="F17" s="14" t="s">
        <v>45</v>
      </c>
      <c r="G17" s="14" t="s">
        <v>46</v>
      </c>
      <c r="H17" s="14"/>
      <c r="I17" s="15">
        <v>1252.5</v>
      </c>
      <c r="J17" s="15">
        <v>885.08333333333326</v>
      </c>
      <c r="K17" s="15">
        <v>1043</v>
      </c>
      <c r="L17" s="15">
        <v>1133.5</v>
      </c>
      <c r="M17" s="15"/>
      <c r="N17" s="15"/>
      <c r="O17" s="15"/>
      <c r="P17" s="15"/>
      <c r="Q17" s="15">
        <v>660</v>
      </c>
      <c r="R17" s="15">
        <v>660</v>
      </c>
      <c r="S17" s="15">
        <v>660</v>
      </c>
      <c r="T17" s="15">
        <v>649</v>
      </c>
      <c r="U17" s="15"/>
      <c r="V17" s="15"/>
      <c r="W17" s="15"/>
      <c r="X17" s="15"/>
      <c r="Y17" s="13"/>
      <c r="Z17" s="13"/>
      <c r="AA17" s="13"/>
      <c r="AB17" s="13"/>
      <c r="AC17" s="16">
        <v>138</v>
      </c>
      <c r="AD17" s="17">
        <f t="shared" si="0"/>
        <v>11.196256038647343</v>
      </c>
      <c r="AE17" s="17">
        <f t="shared" si="1"/>
        <v>12.916666666666666</v>
      </c>
      <c r="AF17" s="13"/>
      <c r="AG17" s="13"/>
      <c r="AH17" s="17"/>
      <c r="AI17" s="18"/>
      <c r="AJ17" s="17">
        <f t="shared" si="2"/>
        <v>24.112922705314009</v>
      </c>
      <c r="AK17" s="18">
        <f t="shared" si="3"/>
        <v>0.70665335994677303</v>
      </c>
      <c r="AL17" s="18">
        <f t="shared" si="4"/>
        <v>1.0867689357622243</v>
      </c>
      <c r="AM17" s="18" t="str">
        <f t="shared" si="5"/>
        <v>-</v>
      </c>
      <c r="AN17" s="18" t="str">
        <f t="shared" si="6"/>
        <v>-</v>
      </c>
      <c r="AO17" s="18">
        <f t="shared" si="7"/>
        <v>1</v>
      </c>
      <c r="AP17" s="18">
        <f t="shared" si="8"/>
        <v>0.98333333333333328</v>
      </c>
      <c r="AQ17" s="18" t="str">
        <f t="shared" si="9"/>
        <v>-</v>
      </c>
      <c r="AR17" s="18" t="str">
        <f t="shared" si="10"/>
        <v>-</v>
      </c>
      <c r="AS17" s="18" t="str">
        <f t="shared" si="11"/>
        <v>-</v>
      </c>
      <c r="AT17" s="18" t="str">
        <f t="shared" si="12"/>
        <v>-</v>
      </c>
    </row>
    <row r="18" spans="4:46" s="56" customFormat="1" x14ac:dyDescent="0.25">
      <c r="D18" s="52"/>
      <c r="E18" s="52" t="s">
        <v>39</v>
      </c>
      <c r="F18" s="52" t="s">
        <v>47</v>
      </c>
      <c r="G18" s="52" t="s">
        <v>43</v>
      </c>
      <c r="H18" s="52"/>
      <c r="I18" s="53">
        <v>1678.75</v>
      </c>
      <c r="J18" s="53">
        <v>685</v>
      </c>
      <c r="K18" s="53">
        <v>1012</v>
      </c>
      <c r="L18" s="53">
        <v>635.25</v>
      </c>
      <c r="M18" s="53"/>
      <c r="N18" s="53"/>
      <c r="O18" s="53"/>
      <c r="P18" s="53"/>
      <c r="Q18" s="53">
        <v>660</v>
      </c>
      <c r="R18" s="53">
        <v>572</v>
      </c>
      <c r="S18" s="53">
        <v>330</v>
      </c>
      <c r="T18" s="53">
        <v>176</v>
      </c>
      <c r="U18" s="53"/>
      <c r="V18" s="53"/>
      <c r="W18" s="53"/>
      <c r="X18" s="53"/>
      <c r="Y18" s="52"/>
      <c r="Z18" s="52"/>
      <c r="AA18" s="52"/>
      <c r="AB18" s="52"/>
      <c r="AC18" s="54">
        <v>400</v>
      </c>
      <c r="AD18" s="53">
        <f t="shared" si="0"/>
        <v>3.1425000000000001</v>
      </c>
      <c r="AE18" s="53">
        <f t="shared" si="1"/>
        <v>2.0281250000000002</v>
      </c>
      <c r="AF18" s="52"/>
      <c r="AG18" s="52"/>
      <c r="AH18" s="53"/>
      <c r="AI18" s="55"/>
      <c r="AJ18" s="53">
        <f t="shared" si="2"/>
        <v>5.1706250000000002</v>
      </c>
      <c r="AK18" s="55">
        <f t="shared" si="3"/>
        <v>0.40804169769173493</v>
      </c>
      <c r="AL18" s="55">
        <f t="shared" si="4"/>
        <v>0.62771739130434778</v>
      </c>
      <c r="AM18" s="55" t="str">
        <f t="shared" si="5"/>
        <v>-</v>
      </c>
      <c r="AN18" s="55" t="str">
        <f t="shared" si="6"/>
        <v>-</v>
      </c>
      <c r="AO18" s="55">
        <f t="shared" si="7"/>
        <v>0.8666666666666667</v>
      </c>
      <c r="AP18" s="55">
        <f t="shared" si="8"/>
        <v>0.53333333333333333</v>
      </c>
      <c r="AQ18" s="55" t="str">
        <f t="shared" si="9"/>
        <v>-</v>
      </c>
      <c r="AR18" s="55" t="str">
        <f t="shared" si="10"/>
        <v>-</v>
      </c>
      <c r="AS18" s="55" t="str">
        <f t="shared" si="11"/>
        <v>-</v>
      </c>
      <c r="AT18" s="55" t="str">
        <f t="shared" si="12"/>
        <v>-</v>
      </c>
    </row>
    <row r="19" spans="4:46" x14ac:dyDescent="0.25">
      <c r="D19" s="13"/>
      <c r="E19" s="14" t="s">
        <v>48</v>
      </c>
      <c r="F19" s="14" t="s">
        <v>49</v>
      </c>
      <c r="G19" s="14" t="s">
        <v>50</v>
      </c>
      <c r="H19" s="14"/>
      <c r="I19" s="15">
        <v>1248</v>
      </c>
      <c r="J19" s="15">
        <v>982.5</v>
      </c>
      <c r="K19" s="15">
        <v>836</v>
      </c>
      <c r="L19" s="15">
        <v>977.5</v>
      </c>
      <c r="M19" s="15"/>
      <c r="N19" s="15"/>
      <c r="O19" s="15"/>
      <c r="P19" s="15"/>
      <c r="Q19" s="15">
        <v>660</v>
      </c>
      <c r="R19" s="15">
        <v>649</v>
      </c>
      <c r="S19" s="15">
        <v>660</v>
      </c>
      <c r="T19" s="15">
        <v>955.5</v>
      </c>
      <c r="U19" s="15"/>
      <c r="V19" s="15"/>
      <c r="W19" s="15"/>
      <c r="X19" s="15"/>
      <c r="Y19" s="13"/>
      <c r="Z19" s="13"/>
      <c r="AA19" s="13"/>
      <c r="AB19" s="13"/>
      <c r="AC19" s="16">
        <v>525</v>
      </c>
      <c r="AD19" s="17">
        <f t="shared" si="0"/>
        <v>3.1076190476190475</v>
      </c>
      <c r="AE19" s="17">
        <f t="shared" si="1"/>
        <v>3.6819047619047618</v>
      </c>
      <c r="AF19" s="13"/>
      <c r="AG19" s="13"/>
      <c r="AH19" s="17"/>
      <c r="AI19" s="18"/>
      <c r="AJ19" s="17">
        <f t="shared" si="2"/>
        <v>6.7895238095238097</v>
      </c>
      <c r="AK19" s="18">
        <f t="shared" si="3"/>
        <v>0.78725961538461542</v>
      </c>
      <c r="AL19" s="18">
        <f t="shared" si="4"/>
        <v>1.1692583732057416</v>
      </c>
      <c r="AM19" s="18" t="str">
        <f t="shared" si="5"/>
        <v>-</v>
      </c>
      <c r="AN19" s="18" t="str">
        <f t="shared" si="6"/>
        <v>-</v>
      </c>
      <c r="AO19" s="18">
        <f t="shared" si="7"/>
        <v>0.98333333333333328</v>
      </c>
      <c r="AP19" s="18">
        <f t="shared" si="8"/>
        <v>1.4477272727272728</v>
      </c>
      <c r="AQ19" s="18" t="str">
        <f t="shared" si="9"/>
        <v>-</v>
      </c>
      <c r="AR19" s="18" t="str">
        <f t="shared" si="10"/>
        <v>-</v>
      </c>
      <c r="AS19" s="18" t="str">
        <f t="shared" si="11"/>
        <v>-</v>
      </c>
      <c r="AT19" s="18" t="str">
        <f t="shared" si="12"/>
        <v>-</v>
      </c>
    </row>
    <row r="20" spans="4:46" x14ac:dyDescent="0.25">
      <c r="D20" s="13"/>
      <c r="E20" s="14" t="s">
        <v>48</v>
      </c>
      <c r="F20" s="14" t="s">
        <v>51</v>
      </c>
      <c r="G20" s="14" t="s">
        <v>52</v>
      </c>
      <c r="H20" s="14"/>
      <c r="I20" s="15">
        <v>1342.5</v>
      </c>
      <c r="J20" s="15">
        <v>1240</v>
      </c>
      <c r="K20" s="15">
        <v>828</v>
      </c>
      <c r="L20" s="15">
        <v>704</v>
      </c>
      <c r="M20" s="15"/>
      <c r="N20" s="15"/>
      <c r="O20" s="15"/>
      <c r="P20" s="15"/>
      <c r="Q20" s="15">
        <v>660</v>
      </c>
      <c r="R20" s="15">
        <v>665.5</v>
      </c>
      <c r="S20" s="15">
        <v>650.5</v>
      </c>
      <c r="T20" s="15">
        <v>617.5</v>
      </c>
      <c r="U20" s="15"/>
      <c r="V20" s="15"/>
      <c r="W20" s="15"/>
      <c r="X20" s="15"/>
      <c r="Y20" s="13"/>
      <c r="Z20" s="13"/>
      <c r="AA20" s="13"/>
      <c r="AB20" s="13"/>
      <c r="AC20" s="16">
        <v>169</v>
      </c>
      <c r="AD20" s="17">
        <f t="shared" si="0"/>
        <v>11.275147928994082</v>
      </c>
      <c r="AE20" s="17">
        <f t="shared" si="1"/>
        <v>7.8195266272189352</v>
      </c>
      <c r="AF20" s="13"/>
      <c r="AG20" s="13"/>
      <c r="AH20" s="17"/>
      <c r="AI20" s="18"/>
      <c r="AJ20" s="17">
        <f t="shared" si="2"/>
        <v>19.094674556213018</v>
      </c>
      <c r="AK20" s="18">
        <f t="shared" si="3"/>
        <v>0.92364990689013038</v>
      </c>
      <c r="AL20" s="18">
        <f t="shared" si="4"/>
        <v>0.85024154589371981</v>
      </c>
      <c r="AM20" s="18" t="str">
        <f t="shared" si="5"/>
        <v>-</v>
      </c>
      <c r="AN20" s="18" t="str">
        <f t="shared" si="6"/>
        <v>-</v>
      </c>
      <c r="AO20" s="18">
        <f t="shared" si="7"/>
        <v>1.0083333333333333</v>
      </c>
      <c r="AP20" s="18">
        <f t="shared" si="8"/>
        <v>0.94926979246733278</v>
      </c>
      <c r="AQ20" s="18" t="str">
        <f t="shared" si="9"/>
        <v>-</v>
      </c>
      <c r="AR20" s="18" t="str">
        <f t="shared" si="10"/>
        <v>-</v>
      </c>
      <c r="AS20" s="18" t="str">
        <f t="shared" si="11"/>
        <v>-</v>
      </c>
      <c r="AT20" s="18" t="str">
        <f t="shared" si="12"/>
        <v>-</v>
      </c>
    </row>
    <row r="21" spans="4:46" x14ac:dyDescent="0.25">
      <c r="D21" s="13"/>
      <c r="E21" s="14" t="s">
        <v>48</v>
      </c>
      <c r="F21" s="14" t="s">
        <v>53</v>
      </c>
      <c r="G21" s="14" t="s">
        <v>54</v>
      </c>
      <c r="H21" s="14"/>
      <c r="I21" s="15">
        <v>1413.5</v>
      </c>
      <c r="J21" s="15">
        <v>1242.75</v>
      </c>
      <c r="K21" s="15">
        <v>523</v>
      </c>
      <c r="L21" s="15">
        <v>493.25</v>
      </c>
      <c r="M21" s="15"/>
      <c r="N21" s="15"/>
      <c r="O21" s="15"/>
      <c r="P21" s="15"/>
      <c r="Q21" s="15">
        <v>660</v>
      </c>
      <c r="R21" s="15">
        <v>660</v>
      </c>
      <c r="S21" s="15">
        <v>330</v>
      </c>
      <c r="T21" s="15">
        <v>117.91666666666667</v>
      </c>
      <c r="U21" s="15"/>
      <c r="V21" s="15"/>
      <c r="W21" s="15"/>
      <c r="X21" s="15"/>
      <c r="Y21" s="13"/>
      <c r="Z21" s="13"/>
      <c r="AA21" s="13"/>
      <c r="AB21" s="13"/>
      <c r="AC21" s="16">
        <v>169</v>
      </c>
      <c r="AD21" s="17">
        <f t="shared" si="0"/>
        <v>11.258875739644971</v>
      </c>
      <c r="AE21" s="17">
        <f t="shared" si="1"/>
        <v>3.6163708086785009</v>
      </c>
      <c r="AF21" s="13"/>
      <c r="AG21" s="13"/>
      <c r="AH21" s="17"/>
      <c r="AI21" s="18"/>
      <c r="AJ21" s="17">
        <f t="shared" si="2"/>
        <v>14.875246548323471</v>
      </c>
      <c r="AK21" s="18">
        <f t="shared" si="3"/>
        <v>0.87920056597099394</v>
      </c>
      <c r="AL21" s="18">
        <f t="shared" si="4"/>
        <v>0.94311663479923513</v>
      </c>
      <c r="AM21" s="18" t="str">
        <f t="shared" si="5"/>
        <v>-</v>
      </c>
      <c r="AN21" s="18" t="str">
        <f t="shared" si="6"/>
        <v>-</v>
      </c>
      <c r="AO21" s="18">
        <f t="shared" si="7"/>
        <v>1</v>
      </c>
      <c r="AP21" s="18">
        <f t="shared" si="8"/>
        <v>0.35732323232323232</v>
      </c>
      <c r="AQ21" s="18" t="str">
        <f t="shared" si="9"/>
        <v>-</v>
      </c>
      <c r="AR21" s="18" t="str">
        <f t="shared" si="10"/>
        <v>-</v>
      </c>
      <c r="AS21" s="18" t="str">
        <f t="shared" si="11"/>
        <v>-</v>
      </c>
      <c r="AT21" s="18" t="str">
        <f t="shared" si="12"/>
        <v>-</v>
      </c>
    </row>
    <row r="22" spans="4:46" x14ac:dyDescent="0.25">
      <c r="D22" s="13"/>
      <c r="E22" s="14" t="s">
        <v>48</v>
      </c>
      <c r="F22" s="14" t="s">
        <v>55</v>
      </c>
      <c r="G22" s="14" t="s">
        <v>56</v>
      </c>
      <c r="H22" s="14" t="s">
        <v>57</v>
      </c>
      <c r="I22" s="15">
        <v>1253.5</v>
      </c>
      <c r="J22" s="15">
        <v>969.25</v>
      </c>
      <c r="K22" s="15">
        <v>1050</v>
      </c>
      <c r="L22" s="15">
        <v>982.25</v>
      </c>
      <c r="M22" s="15"/>
      <c r="N22" s="15"/>
      <c r="O22" s="15"/>
      <c r="P22" s="15"/>
      <c r="Q22" s="15">
        <v>660</v>
      </c>
      <c r="R22" s="15">
        <v>660</v>
      </c>
      <c r="S22" s="15">
        <v>659.5</v>
      </c>
      <c r="T22" s="15">
        <v>648.33333333333326</v>
      </c>
      <c r="U22" s="15"/>
      <c r="V22" s="15"/>
      <c r="W22" s="15"/>
      <c r="X22" s="15"/>
      <c r="Y22" s="13"/>
      <c r="Z22" s="13"/>
      <c r="AA22" s="13"/>
      <c r="AB22" s="13"/>
      <c r="AC22" s="16">
        <v>593</v>
      </c>
      <c r="AD22" s="17">
        <f t="shared" si="0"/>
        <v>2.7474704890387858</v>
      </c>
      <c r="AE22" s="17">
        <f t="shared" si="1"/>
        <v>2.7497189432265317</v>
      </c>
      <c r="AF22" s="13"/>
      <c r="AG22" s="13"/>
      <c r="AH22" s="17"/>
      <c r="AI22" s="18"/>
      <c r="AJ22" s="17">
        <f t="shared" si="2"/>
        <v>5.4971894322653174</v>
      </c>
      <c r="AK22" s="18">
        <f t="shared" si="3"/>
        <v>0.77323494216194655</v>
      </c>
      <c r="AL22" s="18">
        <f t="shared" si="4"/>
        <v>0.93547619047619046</v>
      </c>
      <c r="AM22" s="18" t="str">
        <f t="shared" si="5"/>
        <v>-</v>
      </c>
      <c r="AN22" s="18" t="str">
        <f t="shared" si="6"/>
        <v>-</v>
      </c>
      <c r="AO22" s="18">
        <f t="shared" si="7"/>
        <v>1</v>
      </c>
      <c r="AP22" s="18">
        <f t="shared" si="8"/>
        <v>0.9830679807935303</v>
      </c>
      <c r="AQ22" s="18" t="str">
        <f t="shared" si="9"/>
        <v>-</v>
      </c>
      <c r="AR22" s="18" t="str">
        <f t="shared" si="10"/>
        <v>-</v>
      </c>
      <c r="AS22" s="18" t="str">
        <f t="shared" si="11"/>
        <v>-</v>
      </c>
      <c r="AT22" s="18" t="str">
        <f t="shared" si="12"/>
        <v>-</v>
      </c>
    </row>
    <row r="23" spans="4:46" x14ac:dyDescent="0.25">
      <c r="D23" s="13"/>
      <c r="E23" s="14" t="s">
        <v>48</v>
      </c>
      <c r="F23" s="14" t="s">
        <v>58</v>
      </c>
      <c r="G23" s="14" t="s">
        <v>59</v>
      </c>
      <c r="H23" s="14"/>
      <c r="I23" s="15">
        <v>2080</v>
      </c>
      <c r="J23" s="15">
        <v>1621.0833333333335</v>
      </c>
      <c r="K23" s="15">
        <v>2089</v>
      </c>
      <c r="L23" s="15">
        <v>1054.3333333333333</v>
      </c>
      <c r="M23" s="15"/>
      <c r="N23" s="15"/>
      <c r="O23" s="15"/>
      <c r="P23" s="15"/>
      <c r="Q23" s="15">
        <v>1232</v>
      </c>
      <c r="R23" s="15">
        <v>1299.9166666666667</v>
      </c>
      <c r="S23" s="15">
        <v>990</v>
      </c>
      <c r="T23" s="15">
        <v>660</v>
      </c>
      <c r="U23" s="15"/>
      <c r="V23" s="15"/>
      <c r="W23" s="15"/>
      <c r="X23" s="15"/>
      <c r="Y23" s="13"/>
      <c r="Z23" s="13"/>
      <c r="AA23" s="13"/>
      <c r="AB23" s="13"/>
      <c r="AC23" s="16">
        <v>801</v>
      </c>
      <c r="AD23" s="17">
        <f t="shared" si="0"/>
        <v>3.6466916354556802</v>
      </c>
      <c r="AE23" s="17">
        <f t="shared" si="1"/>
        <v>2.1402413649604659</v>
      </c>
      <c r="AF23" s="13"/>
      <c r="AG23" s="13"/>
      <c r="AH23" s="17"/>
      <c r="AI23" s="18"/>
      <c r="AJ23" s="17">
        <f t="shared" si="2"/>
        <v>5.7869330004161474</v>
      </c>
      <c r="AK23" s="18">
        <f t="shared" si="3"/>
        <v>0.77936698717948727</v>
      </c>
      <c r="AL23" s="18">
        <f t="shared" si="4"/>
        <v>0.50470719642572204</v>
      </c>
      <c r="AM23" s="18" t="str">
        <f t="shared" si="5"/>
        <v>-</v>
      </c>
      <c r="AN23" s="18" t="str">
        <f t="shared" si="6"/>
        <v>-</v>
      </c>
      <c r="AO23" s="18">
        <f t="shared" si="7"/>
        <v>1.0551271645021645</v>
      </c>
      <c r="AP23" s="18">
        <f t="shared" si="8"/>
        <v>0.66666666666666663</v>
      </c>
      <c r="AQ23" s="18" t="str">
        <f t="shared" si="9"/>
        <v>-</v>
      </c>
      <c r="AR23" s="18" t="str">
        <f t="shared" si="10"/>
        <v>-</v>
      </c>
      <c r="AS23" s="18" t="str">
        <f t="shared" si="11"/>
        <v>-</v>
      </c>
      <c r="AT23" s="18" t="str">
        <f t="shared" si="12"/>
        <v>-</v>
      </c>
    </row>
    <row r="24" spans="4:46" x14ac:dyDescent="0.25">
      <c r="D24" s="13"/>
      <c r="E24" s="14" t="s">
        <v>48</v>
      </c>
      <c r="F24" s="14" t="s">
        <v>60</v>
      </c>
      <c r="G24" s="14" t="s">
        <v>56</v>
      </c>
      <c r="H24" s="14"/>
      <c r="I24" s="15">
        <v>1813</v>
      </c>
      <c r="J24" s="15">
        <v>1415</v>
      </c>
      <c r="K24" s="15">
        <v>1048</v>
      </c>
      <c r="L24" s="15">
        <v>877.8</v>
      </c>
      <c r="M24" s="15"/>
      <c r="N24" s="15"/>
      <c r="O24" s="15"/>
      <c r="P24" s="15"/>
      <c r="Q24" s="15">
        <v>1320</v>
      </c>
      <c r="R24" s="15">
        <v>1290.4166666666667</v>
      </c>
      <c r="S24" s="15">
        <v>336.5</v>
      </c>
      <c r="T24" s="15">
        <v>396</v>
      </c>
      <c r="U24" s="15"/>
      <c r="V24" s="15"/>
      <c r="W24" s="15"/>
      <c r="X24" s="15"/>
      <c r="Y24" s="13"/>
      <c r="Z24" s="13"/>
      <c r="AA24" s="13"/>
      <c r="AB24" s="13"/>
      <c r="AC24" s="16">
        <v>754</v>
      </c>
      <c r="AD24" s="17">
        <f t="shared" si="0"/>
        <v>3.5880857648099029</v>
      </c>
      <c r="AE24" s="17">
        <f t="shared" si="1"/>
        <v>1.6893899204244032</v>
      </c>
      <c r="AF24" s="13"/>
      <c r="AG24" s="13"/>
      <c r="AH24" s="17"/>
      <c r="AI24" s="18"/>
      <c r="AJ24" s="17">
        <f t="shared" si="2"/>
        <v>5.2774756852343065</v>
      </c>
      <c r="AK24" s="18">
        <f t="shared" si="3"/>
        <v>0.78047435190292336</v>
      </c>
      <c r="AL24" s="18">
        <f t="shared" si="4"/>
        <v>0.83759541984732822</v>
      </c>
      <c r="AM24" s="18" t="str">
        <f t="shared" si="5"/>
        <v>-</v>
      </c>
      <c r="AN24" s="18" t="str">
        <f t="shared" si="6"/>
        <v>-</v>
      </c>
      <c r="AO24" s="18">
        <f t="shared" si="7"/>
        <v>0.97758838383838387</v>
      </c>
      <c r="AP24" s="18">
        <f t="shared" si="8"/>
        <v>1.1768202080237742</v>
      </c>
      <c r="AQ24" s="18" t="str">
        <f t="shared" si="9"/>
        <v>-</v>
      </c>
      <c r="AR24" s="18" t="str">
        <f t="shared" si="10"/>
        <v>-</v>
      </c>
      <c r="AS24" s="18" t="str">
        <f t="shared" si="11"/>
        <v>-</v>
      </c>
      <c r="AT24" s="18" t="str">
        <f t="shared" si="12"/>
        <v>-</v>
      </c>
    </row>
    <row r="25" spans="4:46" x14ac:dyDescent="0.25">
      <c r="D25" s="13"/>
      <c r="E25" s="14" t="s">
        <v>48</v>
      </c>
      <c r="F25" s="14" t="s">
        <v>61</v>
      </c>
      <c r="G25" s="14" t="s">
        <v>62</v>
      </c>
      <c r="H25" s="14"/>
      <c r="I25" s="15">
        <v>1234.75</v>
      </c>
      <c r="J25" s="15">
        <v>1322.9166666666667</v>
      </c>
      <c r="K25" s="15">
        <v>1461.75</v>
      </c>
      <c r="L25" s="15">
        <v>1313.9166666666667</v>
      </c>
      <c r="M25" s="15"/>
      <c r="N25" s="15"/>
      <c r="O25" s="15"/>
      <c r="P25" s="15"/>
      <c r="Q25" s="15">
        <v>990</v>
      </c>
      <c r="R25" s="15">
        <v>983.25</v>
      </c>
      <c r="S25" s="15">
        <v>660</v>
      </c>
      <c r="T25" s="15">
        <v>915.5</v>
      </c>
      <c r="U25" s="15"/>
      <c r="V25" s="15"/>
      <c r="W25" s="15"/>
      <c r="X25" s="15"/>
      <c r="Y25" s="13"/>
      <c r="Z25" s="13"/>
      <c r="AA25" s="13"/>
      <c r="AB25" s="13"/>
      <c r="AC25" s="16">
        <v>831</v>
      </c>
      <c r="AD25" s="17">
        <f t="shared" si="0"/>
        <v>2.7751704773365429</v>
      </c>
      <c r="AE25" s="17">
        <f t="shared" si="1"/>
        <v>2.6828118732450865</v>
      </c>
      <c r="AF25" s="13"/>
      <c r="AG25" s="13"/>
      <c r="AH25" s="17"/>
      <c r="AI25" s="18"/>
      <c r="AJ25" s="17">
        <f t="shared" si="2"/>
        <v>5.4579823505816289</v>
      </c>
      <c r="AK25" s="18">
        <f t="shared" si="3"/>
        <v>1.0714044678409935</v>
      </c>
      <c r="AL25" s="18">
        <f t="shared" si="4"/>
        <v>0.89886551507895796</v>
      </c>
      <c r="AM25" s="18" t="str">
        <f t="shared" si="5"/>
        <v>-</v>
      </c>
      <c r="AN25" s="18" t="str">
        <f t="shared" si="6"/>
        <v>-</v>
      </c>
      <c r="AO25" s="18">
        <f t="shared" si="7"/>
        <v>0.99318181818181817</v>
      </c>
      <c r="AP25" s="18">
        <f t="shared" si="8"/>
        <v>1.3871212121212122</v>
      </c>
      <c r="AQ25" s="18" t="str">
        <f t="shared" si="9"/>
        <v>-</v>
      </c>
      <c r="AR25" s="18" t="str">
        <f t="shared" si="10"/>
        <v>-</v>
      </c>
      <c r="AS25" s="18" t="str">
        <f t="shared" si="11"/>
        <v>-</v>
      </c>
      <c r="AT25" s="18" t="str">
        <f t="shared" si="12"/>
        <v>-</v>
      </c>
    </row>
    <row r="26" spans="4:46" x14ac:dyDescent="0.25">
      <c r="D26" s="13"/>
      <c r="E26" s="14" t="s">
        <v>48</v>
      </c>
      <c r="F26" s="14" t="s">
        <v>63</v>
      </c>
      <c r="G26" s="14" t="s">
        <v>56</v>
      </c>
      <c r="H26" s="14"/>
      <c r="I26" s="15">
        <v>1234.5</v>
      </c>
      <c r="J26" s="15">
        <v>968.5</v>
      </c>
      <c r="K26" s="15">
        <v>1083</v>
      </c>
      <c r="L26" s="15">
        <v>1194.5</v>
      </c>
      <c r="M26" s="15"/>
      <c r="N26" s="15"/>
      <c r="O26" s="15"/>
      <c r="P26" s="15"/>
      <c r="Q26" s="15">
        <v>810</v>
      </c>
      <c r="R26" s="15">
        <v>779.5</v>
      </c>
      <c r="S26" s="15">
        <v>660</v>
      </c>
      <c r="T26" s="15">
        <v>725.5</v>
      </c>
      <c r="U26" s="15"/>
      <c r="V26" s="15"/>
      <c r="W26" s="15"/>
      <c r="X26" s="15"/>
      <c r="Y26" s="13"/>
      <c r="Z26" s="13"/>
      <c r="AA26" s="13"/>
      <c r="AB26" s="13"/>
      <c r="AC26" s="16">
        <v>567</v>
      </c>
      <c r="AD26" s="17">
        <f t="shared" si="0"/>
        <v>3.0828924162257496</v>
      </c>
      <c r="AE26" s="17">
        <f t="shared" si="1"/>
        <v>3.3862433862433861</v>
      </c>
      <c r="AF26" s="13"/>
      <c r="AG26" s="13"/>
      <c r="AH26" s="17"/>
      <c r="AI26" s="18"/>
      <c r="AJ26" s="17">
        <f t="shared" si="2"/>
        <v>6.4691358024691361</v>
      </c>
      <c r="AK26" s="18">
        <f t="shared" si="3"/>
        <v>0.78452814904819768</v>
      </c>
      <c r="AL26" s="18">
        <f t="shared" si="4"/>
        <v>1.102954755309326</v>
      </c>
      <c r="AM26" s="18" t="str">
        <f t="shared" si="5"/>
        <v>-</v>
      </c>
      <c r="AN26" s="18" t="str">
        <f t="shared" si="6"/>
        <v>-</v>
      </c>
      <c r="AO26" s="18">
        <f t="shared" si="7"/>
        <v>0.96234567901234569</v>
      </c>
      <c r="AP26" s="18">
        <f t="shared" si="8"/>
        <v>1.0992424242424241</v>
      </c>
      <c r="AQ26" s="18" t="str">
        <f t="shared" si="9"/>
        <v>-</v>
      </c>
      <c r="AR26" s="18" t="str">
        <f t="shared" si="10"/>
        <v>-</v>
      </c>
      <c r="AS26" s="18" t="str">
        <f t="shared" si="11"/>
        <v>-</v>
      </c>
      <c r="AT26" s="18" t="str">
        <f t="shared" si="12"/>
        <v>-</v>
      </c>
    </row>
    <row r="27" spans="4:46" x14ac:dyDescent="0.25">
      <c r="D27" s="13"/>
      <c r="E27" s="14" t="s">
        <v>48</v>
      </c>
      <c r="F27" s="14" t="s">
        <v>64</v>
      </c>
      <c r="G27" s="14" t="s">
        <v>46</v>
      </c>
      <c r="H27" s="14"/>
      <c r="I27" s="15">
        <v>1832</v>
      </c>
      <c r="J27" s="15">
        <v>1445.4999999999998</v>
      </c>
      <c r="K27" s="15">
        <v>1048</v>
      </c>
      <c r="L27" s="15">
        <v>951</v>
      </c>
      <c r="M27" s="15"/>
      <c r="N27" s="15"/>
      <c r="O27" s="15"/>
      <c r="P27" s="15"/>
      <c r="Q27" s="15">
        <v>990</v>
      </c>
      <c r="R27" s="15">
        <v>991</v>
      </c>
      <c r="S27" s="15">
        <v>660</v>
      </c>
      <c r="T27" s="15">
        <v>687.5</v>
      </c>
      <c r="U27" s="15"/>
      <c r="V27" s="15"/>
      <c r="W27" s="15"/>
      <c r="X27" s="15"/>
      <c r="Y27" s="13"/>
      <c r="Z27" s="13"/>
      <c r="AA27" s="13"/>
      <c r="AB27" s="13"/>
      <c r="AC27" s="16">
        <v>809</v>
      </c>
      <c r="AD27" s="17">
        <f t="shared" si="0"/>
        <v>3.0117428924598268</v>
      </c>
      <c r="AE27" s="17">
        <f t="shared" si="1"/>
        <v>2.0253399258343636</v>
      </c>
      <c r="AF27" s="13"/>
      <c r="AG27" s="13"/>
      <c r="AH27" s="17"/>
      <c r="AI27" s="18"/>
      <c r="AJ27" s="17">
        <f t="shared" si="2"/>
        <v>5.0370828182941905</v>
      </c>
      <c r="AK27" s="18">
        <f t="shared" si="3"/>
        <v>0.78902838427947586</v>
      </c>
      <c r="AL27" s="18">
        <f t="shared" si="4"/>
        <v>0.90744274809160308</v>
      </c>
      <c r="AM27" s="18" t="str">
        <f t="shared" si="5"/>
        <v>-</v>
      </c>
      <c r="AN27" s="18" t="str">
        <f t="shared" si="6"/>
        <v>-</v>
      </c>
      <c r="AO27" s="18">
        <f t="shared" si="7"/>
        <v>1.0010101010101009</v>
      </c>
      <c r="AP27" s="18">
        <f t="shared" si="8"/>
        <v>1.0416666666666667</v>
      </c>
      <c r="AQ27" s="18" t="str">
        <f t="shared" si="9"/>
        <v>-</v>
      </c>
      <c r="AR27" s="18" t="str">
        <f t="shared" si="10"/>
        <v>-</v>
      </c>
      <c r="AS27" s="18" t="str">
        <f t="shared" si="11"/>
        <v>-</v>
      </c>
      <c r="AT27" s="18" t="str">
        <f t="shared" si="12"/>
        <v>-</v>
      </c>
    </row>
    <row r="28" spans="4:46" x14ac:dyDescent="0.25">
      <c r="D28" s="13"/>
      <c r="E28" s="14" t="s">
        <v>48</v>
      </c>
      <c r="F28" s="14" t="s">
        <v>65</v>
      </c>
      <c r="G28" s="14" t="s">
        <v>46</v>
      </c>
      <c r="H28" s="14"/>
      <c r="I28" s="15">
        <v>1829.5</v>
      </c>
      <c r="J28" s="15">
        <v>1530</v>
      </c>
      <c r="K28" s="15">
        <v>1252</v>
      </c>
      <c r="L28" s="15">
        <v>1083.5</v>
      </c>
      <c r="M28" s="15"/>
      <c r="N28" s="15"/>
      <c r="O28" s="15"/>
      <c r="P28" s="15"/>
      <c r="Q28" s="15">
        <v>1320</v>
      </c>
      <c r="R28" s="15">
        <v>1300</v>
      </c>
      <c r="S28" s="15">
        <v>748</v>
      </c>
      <c r="T28" s="15">
        <v>801.5</v>
      </c>
      <c r="U28" s="15"/>
      <c r="V28" s="15"/>
      <c r="W28" s="15"/>
      <c r="X28" s="15"/>
      <c r="Y28" s="13"/>
      <c r="Z28" s="13"/>
      <c r="AA28" s="13"/>
      <c r="AB28" s="13"/>
      <c r="AC28" s="16">
        <v>578</v>
      </c>
      <c r="AD28" s="17">
        <f t="shared" si="0"/>
        <v>4.8961937716262973</v>
      </c>
      <c r="AE28" s="17">
        <f t="shared" si="1"/>
        <v>3.2612456747404845</v>
      </c>
      <c r="AF28" s="13"/>
      <c r="AG28" s="13"/>
      <c r="AH28" s="17"/>
      <c r="AI28" s="18"/>
      <c r="AJ28" s="17">
        <f t="shared" si="2"/>
        <v>8.1574394463667819</v>
      </c>
      <c r="AK28" s="18">
        <f t="shared" si="3"/>
        <v>0.83629406941787376</v>
      </c>
      <c r="AL28" s="18">
        <f t="shared" si="4"/>
        <v>0.86541533546325877</v>
      </c>
      <c r="AM28" s="18" t="str">
        <f t="shared" si="5"/>
        <v>-</v>
      </c>
      <c r="AN28" s="18" t="str">
        <f t="shared" si="6"/>
        <v>-</v>
      </c>
      <c r="AO28" s="18">
        <f t="shared" si="7"/>
        <v>0.98484848484848486</v>
      </c>
      <c r="AP28" s="18">
        <f t="shared" si="8"/>
        <v>1.071524064171123</v>
      </c>
      <c r="AQ28" s="18" t="str">
        <f t="shared" si="9"/>
        <v>-</v>
      </c>
      <c r="AR28" s="18" t="str">
        <f t="shared" si="10"/>
        <v>-</v>
      </c>
      <c r="AS28" s="18" t="str">
        <f t="shared" si="11"/>
        <v>-</v>
      </c>
      <c r="AT28" s="18" t="str">
        <f t="shared" si="12"/>
        <v>-</v>
      </c>
    </row>
    <row r="29" spans="4:46" x14ac:dyDescent="0.25">
      <c r="D29" s="13"/>
      <c r="E29" s="14" t="s">
        <v>48</v>
      </c>
      <c r="F29" s="14" t="s">
        <v>66</v>
      </c>
      <c r="G29" s="14" t="s">
        <v>41</v>
      </c>
      <c r="H29" s="14"/>
      <c r="I29" s="15">
        <v>4485</v>
      </c>
      <c r="J29" s="15">
        <v>3484.75</v>
      </c>
      <c r="K29" s="15">
        <v>690</v>
      </c>
      <c r="L29" s="15">
        <v>109.5</v>
      </c>
      <c r="M29" s="15"/>
      <c r="N29" s="15"/>
      <c r="O29" s="15"/>
      <c r="P29" s="15"/>
      <c r="Q29" s="15">
        <v>4475</v>
      </c>
      <c r="R29" s="15">
        <v>3479.75</v>
      </c>
      <c r="S29" s="15">
        <v>345</v>
      </c>
      <c r="T29" s="15">
        <v>21.5</v>
      </c>
      <c r="U29" s="15"/>
      <c r="V29" s="15"/>
      <c r="W29" s="15"/>
      <c r="X29" s="15"/>
      <c r="Y29" s="13"/>
      <c r="Z29" s="13"/>
      <c r="AA29" s="13"/>
      <c r="AB29" s="13"/>
      <c r="AC29" s="16">
        <v>246</v>
      </c>
      <c r="AD29" s="17">
        <f t="shared" si="0"/>
        <v>28.310975609756099</v>
      </c>
      <c r="AE29" s="17">
        <f t="shared" si="1"/>
        <v>0.53252032520325199</v>
      </c>
      <c r="AF29" s="13"/>
      <c r="AG29" s="13"/>
      <c r="AH29" s="17"/>
      <c r="AI29" s="18"/>
      <c r="AJ29" s="17">
        <f t="shared" si="2"/>
        <v>28.84349593495935</v>
      </c>
      <c r="AK29" s="18">
        <f t="shared" si="3"/>
        <v>0.77697881828316606</v>
      </c>
      <c r="AL29" s="18">
        <f t="shared" si="4"/>
        <v>0.15869565217391304</v>
      </c>
      <c r="AM29" s="18" t="str">
        <f t="shared" si="5"/>
        <v>-</v>
      </c>
      <c r="AN29" s="18" t="str">
        <f t="shared" si="6"/>
        <v>-</v>
      </c>
      <c r="AO29" s="18">
        <f t="shared" si="7"/>
        <v>0.77759776536312852</v>
      </c>
      <c r="AP29" s="18">
        <f t="shared" si="8"/>
        <v>6.2318840579710148E-2</v>
      </c>
      <c r="AQ29" s="18" t="str">
        <f t="shared" si="9"/>
        <v>-</v>
      </c>
      <c r="AR29" s="18" t="str">
        <f t="shared" si="10"/>
        <v>-</v>
      </c>
      <c r="AS29" s="18" t="str">
        <f t="shared" si="11"/>
        <v>-</v>
      </c>
      <c r="AT29" s="18" t="str">
        <f t="shared" si="12"/>
        <v>-</v>
      </c>
    </row>
    <row r="30" spans="4:46" x14ac:dyDescent="0.25">
      <c r="D30" s="13"/>
      <c r="E30" s="14" t="s">
        <v>48</v>
      </c>
      <c r="F30" s="14" t="s">
        <v>67</v>
      </c>
      <c r="G30" s="14" t="s">
        <v>68</v>
      </c>
      <c r="H30" s="14"/>
      <c r="I30" s="15">
        <v>3559.5</v>
      </c>
      <c r="J30" s="15">
        <v>3227.6666666666665</v>
      </c>
      <c r="K30" s="15">
        <v>1508.5</v>
      </c>
      <c r="L30" s="15">
        <v>1597.25</v>
      </c>
      <c r="M30" s="15"/>
      <c r="N30" s="15"/>
      <c r="O30" s="15"/>
      <c r="P30" s="15"/>
      <c r="Q30" s="15">
        <v>2640.25</v>
      </c>
      <c r="R30" s="15">
        <v>2456</v>
      </c>
      <c r="S30" s="15">
        <v>660</v>
      </c>
      <c r="T30" s="15">
        <v>853.66666666666674</v>
      </c>
      <c r="U30" s="15"/>
      <c r="V30" s="15"/>
      <c r="W30" s="15"/>
      <c r="X30" s="15"/>
      <c r="Y30" s="13"/>
      <c r="Z30" s="13"/>
      <c r="AA30" s="13"/>
      <c r="AB30" s="13"/>
      <c r="AC30" s="16">
        <v>649</v>
      </c>
      <c r="AD30" s="17">
        <f t="shared" si="0"/>
        <v>8.757575757575756</v>
      </c>
      <c r="AE30" s="17">
        <f t="shared" si="1"/>
        <v>3.7764509501797643</v>
      </c>
      <c r="AF30" s="13"/>
      <c r="AG30" s="13"/>
      <c r="AH30" s="17"/>
      <c r="AI30" s="18"/>
      <c r="AJ30" s="17">
        <f t="shared" si="2"/>
        <v>12.534026707755521</v>
      </c>
      <c r="AK30" s="18">
        <f t="shared" si="3"/>
        <v>0.90677529615582708</v>
      </c>
      <c r="AL30" s="18">
        <f t="shared" si="4"/>
        <v>1.0588332780908187</v>
      </c>
      <c r="AM30" s="18" t="str">
        <f t="shared" si="5"/>
        <v>-</v>
      </c>
      <c r="AN30" s="18" t="str">
        <f t="shared" si="6"/>
        <v>-</v>
      </c>
      <c r="AO30" s="18">
        <f t="shared" si="7"/>
        <v>0.93021494176687813</v>
      </c>
      <c r="AP30" s="18">
        <f t="shared" si="8"/>
        <v>1.2934343434343436</v>
      </c>
      <c r="AQ30" s="18" t="str">
        <f t="shared" si="9"/>
        <v>-</v>
      </c>
      <c r="AR30" s="18" t="str">
        <f t="shared" si="10"/>
        <v>-</v>
      </c>
      <c r="AS30" s="18" t="str">
        <f t="shared" si="11"/>
        <v>-</v>
      </c>
      <c r="AT30" s="18" t="str">
        <f t="shared" si="12"/>
        <v>-</v>
      </c>
    </row>
    <row r="31" spans="4:46" x14ac:dyDescent="0.25">
      <c r="D31" s="13"/>
      <c r="E31" s="14" t="s">
        <v>48</v>
      </c>
      <c r="F31" s="14" t="s">
        <v>69</v>
      </c>
      <c r="G31" s="14" t="s">
        <v>56</v>
      </c>
      <c r="H31" s="14"/>
      <c r="I31" s="15">
        <v>1398</v>
      </c>
      <c r="J31" s="15">
        <v>933.25</v>
      </c>
      <c r="K31" s="15">
        <v>1254</v>
      </c>
      <c r="L31" s="15">
        <v>1401</v>
      </c>
      <c r="M31" s="15"/>
      <c r="N31" s="15"/>
      <c r="O31" s="15"/>
      <c r="P31" s="15"/>
      <c r="Q31" s="15">
        <v>660</v>
      </c>
      <c r="R31" s="15">
        <v>649</v>
      </c>
      <c r="S31" s="15">
        <v>660</v>
      </c>
      <c r="T31" s="15">
        <v>919.75</v>
      </c>
      <c r="U31" s="15"/>
      <c r="V31" s="15"/>
      <c r="W31" s="15"/>
      <c r="X31" s="15"/>
      <c r="Y31" s="13"/>
      <c r="Z31" s="13"/>
      <c r="AA31" s="13"/>
      <c r="AB31" s="13"/>
      <c r="AC31" s="16">
        <v>595</v>
      </c>
      <c r="AD31" s="17">
        <f t="shared" si="0"/>
        <v>2.6592436974789915</v>
      </c>
      <c r="AE31" s="17">
        <f t="shared" si="1"/>
        <v>3.9004201680672268</v>
      </c>
      <c r="AF31" s="13"/>
      <c r="AG31" s="13"/>
      <c r="AH31" s="17"/>
      <c r="AI31" s="18"/>
      <c r="AJ31" s="17">
        <f t="shared" si="2"/>
        <v>6.5596638655462183</v>
      </c>
      <c r="AK31" s="18">
        <f t="shared" si="3"/>
        <v>0.66756080114449212</v>
      </c>
      <c r="AL31" s="18">
        <f t="shared" si="4"/>
        <v>1.1172248803827751</v>
      </c>
      <c r="AM31" s="18" t="str">
        <f t="shared" si="5"/>
        <v>-</v>
      </c>
      <c r="AN31" s="18" t="str">
        <f t="shared" si="6"/>
        <v>-</v>
      </c>
      <c r="AO31" s="18">
        <f t="shared" si="7"/>
        <v>0.98333333333333328</v>
      </c>
      <c r="AP31" s="18">
        <f t="shared" si="8"/>
        <v>1.3935606060606061</v>
      </c>
      <c r="AQ31" s="18" t="str">
        <f t="shared" si="9"/>
        <v>-</v>
      </c>
      <c r="AR31" s="18" t="str">
        <f t="shared" si="10"/>
        <v>-</v>
      </c>
      <c r="AS31" s="18" t="str">
        <f t="shared" si="11"/>
        <v>-</v>
      </c>
      <c r="AT31" s="18" t="str">
        <f t="shared" si="12"/>
        <v>-</v>
      </c>
    </row>
    <row r="32" spans="4:46" x14ac:dyDescent="0.25">
      <c r="D32" s="13"/>
      <c r="E32" s="14" t="s">
        <v>48</v>
      </c>
      <c r="F32" s="14" t="s">
        <v>70</v>
      </c>
      <c r="G32" s="14" t="s">
        <v>43</v>
      </c>
      <c r="H32" s="14"/>
      <c r="I32" s="15">
        <v>2851</v>
      </c>
      <c r="J32" s="15">
        <v>3282.916666666667</v>
      </c>
      <c r="K32" s="15">
        <v>1880</v>
      </c>
      <c r="L32" s="15">
        <v>1856.5</v>
      </c>
      <c r="M32" s="15"/>
      <c r="N32" s="15"/>
      <c r="O32" s="15"/>
      <c r="P32" s="15"/>
      <c r="Q32" s="15">
        <v>2186</v>
      </c>
      <c r="R32" s="15">
        <v>2505.5</v>
      </c>
      <c r="S32" s="15">
        <v>1314.5</v>
      </c>
      <c r="T32" s="15">
        <v>1535.75</v>
      </c>
      <c r="U32" s="15"/>
      <c r="V32" s="15"/>
      <c r="W32" s="15"/>
      <c r="X32" s="15"/>
      <c r="Y32" s="13"/>
      <c r="Z32" s="13"/>
      <c r="AA32" s="13"/>
      <c r="AB32" s="13"/>
      <c r="AC32" s="16">
        <v>1326</v>
      </c>
      <c r="AD32" s="17">
        <f t="shared" si="0"/>
        <v>4.3653217697335345</v>
      </c>
      <c r="AE32" s="17">
        <f t="shared" si="1"/>
        <v>2.558257918552036</v>
      </c>
      <c r="AF32" s="13"/>
      <c r="AG32" s="13"/>
      <c r="AH32" s="17"/>
      <c r="AI32" s="18"/>
      <c r="AJ32" s="17">
        <f t="shared" si="2"/>
        <v>6.9235796882855718</v>
      </c>
      <c r="AK32" s="18">
        <f t="shared" si="3"/>
        <v>1.1514965509178068</v>
      </c>
      <c r="AL32" s="18">
        <f t="shared" si="4"/>
        <v>0.98750000000000004</v>
      </c>
      <c r="AM32" s="18" t="str">
        <f t="shared" si="5"/>
        <v>-</v>
      </c>
      <c r="AN32" s="18" t="str">
        <f t="shared" si="6"/>
        <v>-</v>
      </c>
      <c r="AO32" s="18">
        <f t="shared" si="7"/>
        <v>1.1461573650503203</v>
      </c>
      <c r="AP32" s="18">
        <f t="shared" si="8"/>
        <v>1.1683149486496767</v>
      </c>
      <c r="AQ32" s="18" t="str">
        <f t="shared" si="9"/>
        <v>-</v>
      </c>
      <c r="AR32" s="18" t="str">
        <f t="shared" si="10"/>
        <v>-</v>
      </c>
      <c r="AS32" s="18" t="str">
        <f t="shared" si="11"/>
        <v>-</v>
      </c>
      <c r="AT32" s="18" t="str">
        <f t="shared" si="12"/>
        <v>-</v>
      </c>
    </row>
    <row r="33" spans="4:46" x14ac:dyDescent="0.25">
      <c r="D33" s="13"/>
      <c r="E33" s="14" t="s">
        <v>48</v>
      </c>
      <c r="F33" s="14" t="s">
        <v>71</v>
      </c>
      <c r="G33" s="14" t="s">
        <v>59</v>
      </c>
      <c r="H33" s="14" t="s">
        <v>72</v>
      </c>
      <c r="I33" s="15">
        <v>1394.5</v>
      </c>
      <c r="J33" s="15">
        <v>1218.0833333333333</v>
      </c>
      <c r="K33" s="15">
        <v>1039</v>
      </c>
      <c r="L33" s="15">
        <v>818.2833333333333</v>
      </c>
      <c r="M33" s="15"/>
      <c r="N33" s="15"/>
      <c r="O33" s="15"/>
      <c r="P33" s="15"/>
      <c r="Q33" s="15">
        <v>990</v>
      </c>
      <c r="R33" s="15">
        <v>969</v>
      </c>
      <c r="S33" s="15">
        <v>660</v>
      </c>
      <c r="T33" s="15">
        <v>671</v>
      </c>
      <c r="U33" s="15"/>
      <c r="V33" s="15"/>
      <c r="W33" s="15"/>
      <c r="X33" s="15"/>
      <c r="Y33" s="13"/>
      <c r="Z33" s="13"/>
      <c r="AA33" s="13"/>
      <c r="AB33" s="13"/>
      <c r="AC33" s="16">
        <v>667</v>
      </c>
      <c r="AD33" s="17">
        <f t="shared" si="0"/>
        <v>3.2789855072463765</v>
      </c>
      <c r="AE33" s="17">
        <f t="shared" si="1"/>
        <v>2.2328085957021488</v>
      </c>
      <c r="AF33" s="13"/>
      <c r="AG33" s="13"/>
      <c r="AH33" s="17"/>
      <c r="AI33" s="18"/>
      <c r="AJ33" s="17">
        <f t="shared" si="2"/>
        <v>5.5117941029485262</v>
      </c>
      <c r="AK33" s="18">
        <f t="shared" si="3"/>
        <v>0.87349109597227192</v>
      </c>
      <c r="AL33" s="18">
        <f t="shared" si="4"/>
        <v>0.78756817452678851</v>
      </c>
      <c r="AM33" s="18" t="str">
        <f t="shared" si="5"/>
        <v>-</v>
      </c>
      <c r="AN33" s="18" t="str">
        <f t="shared" si="6"/>
        <v>-</v>
      </c>
      <c r="AO33" s="18">
        <f t="shared" si="7"/>
        <v>0.97878787878787876</v>
      </c>
      <c r="AP33" s="18">
        <f t="shared" si="8"/>
        <v>1.0166666666666666</v>
      </c>
      <c r="AQ33" s="18" t="str">
        <f t="shared" si="9"/>
        <v>-</v>
      </c>
      <c r="AR33" s="18" t="str">
        <f t="shared" si="10"/>
        <v>-</v>
      </c>
      <c r="AS33" s="18" t="str">
        <f t="shared" si="11"/>
        <v>-</v>
      </c>
      <c r="AT33" s="18" t="str">
        <f t="shared" si="12"/>
        <v>-</v>
      </c>
    </row>
    <row r="34" spans="4:46" x14ac:dyDescent="0.25">
      <c r="D34" s="13"/>
      <c r="E34" s="14" t="s">
        <v>48</v>
      </c>
      <c r="F34" s="14" t="s">
        <v>73</v>
      </c>
      <c r="G34" s="14" t="s">
        <v>52</v>
      </c>
      <c r="H34" s="14"/>
      <c r="I34" s="15">
        <v>361</v>
      </c>
      <c r="J34" s="15">
        <v>383</v>
      </c>
      <c r="K34" s="15">
        <v>1131.5</v>
      </c>
      <c r="L34" s="15">
        <v>1102.5</v>
      </c>
      <c r="M34" s="15"/>
      <c r="N34" s="15"/>
      <c r="O34" s="15"/>
      <c r="P34" s="15"/>
      <c r="Q34" s="15">
        <v>330</v>
      </c>
      <c r="R34" s="15">
        <v>330</v>
      </c>
      <c r="S34" s="15">
        <v>660</v>
      </c>
      <c r="T34" s="15">
        <v>614.5</v>
      </c>
      <c r="U34" s="15"/>
      <c r="V34" s="15"/>
      <c r="W34" s="15"/>
      <c r="X34" s="15"/>
      <c r="Y34" s="13"/>
      <c r="Z34" s="13"/>
      <c r="AA34" s="13"/>
      <c r="AB34" s="13"/>
      <c r="AC34" s="16">
        <v>574</v>
      </c>
      <c r="AD34" s="17">
        <f t="shared" si="0"/>
        <v>1.2421602787456445</v>
      </c>
      <c r="AE34" s="17">
        <f t="shared" si="1"/>
        <v>2.991289198606272</v>
      </c>
      <c r="AF34" s="13"/>
      <c r="AG34" s="13"/>
      <c r="AH34" s="17"/>
      <c r="AI34" s="18"/>
      <c r="AJ34" s="17">
        <f t="shared" si="2"/>
        <v>4.2334494773519165</v>
      </c>
      <c r="AK34" s="18">
        <f t="shared" si="3"/>
        <v>1.0609418282548477</v>
      </c>
      <c r="AL34" s="18">
        <f t="shared" si="4"/>
        <v>0.97437030490499332</v>
      </c>
      <c r="AM34" s="18" t="str">
        <f t="shared" si="5"/>
        <v>-</v>
      </c>
      <c r="AN34" s="18" t="str">
        <f t="shared" si="6"/>
        <v>-</v>
      </c>
      <c r="AO34" s="18">
        <f t="shared" si="7"/>
        <v>1</v>
      </c>
      <c r="AP34" s="18">
        <f t="shared" si="8"/>
        <v>0.93106060606060603</v>
      </c>
      <c r="AQ34" s="18" t="str">
        <f t="shared" si="9"/>
        <v>-</v>
      </c>
      <c r="AR34" s="18" t="str">
        <f t="shared" si="10"/>
        <v>-</v>
      </c>
      <c r="AS34" s="18" t="str">
        <f t="shared" si="11"/>
        <v>-</v>
      </c>
      <c r="AT34" s="18" t="str">
        <f t="shared" si="12"/>
        <v>-</v>
      </c>
    </row>
    <row r="35" spans="4:46" x14ac:dyDescent="0.25">
      <c r="D35" s="13"/>
      <c r="E35" s="14" t="s">
        <v>48</v>
      </c>
      <c r="F35" s="14" t="s">
        <v>74</v>
      </c>
      <c r="G35" s="14" t="s">
        <v>75</v>
      </c>
      <c r="H35" s="14"/>
      <c r="I35" s="15">
        <v>1948.75</v>
      </c>
      <c r="J35" s="15">
        <v>1423</v>
      </c>
      <c r="K35" s="15">
        <v>1266.5</v>
      </c>
      <c r="L35" s="15">
        <v>1056.75</v>
      </c>
      <c r="M35" s="15"/>
      <c r="N35" s="15"/>
      <c r="O35" s="15"/>
      <c r="P35" s="15"/>
      <c r="Q35" s="15">
        <v>990</v>
      </c>
      <c r="R35" s="15">
        <v>980.25</v>
      </c>
      <c r="S35" s="15">
        <v>990</v>
      </c>
      <c r="T35" s="15">
        <v>946</v>
      </c>
      <c r="U35" s="15"/>
      <c r="V35" s="15"/>
      <c r="W35" s="15"/>
      <c r="X35" s="15"/>
      <c r="Y35" s="13"/>
      <c r="Z35" s="13"/>
      <c r="AA35" s="13"/>
      <c r="AB35" s="13"/>
      <c r="AC35" s="16">
        <v>768</v>
      </c>
      <c r="AD35" s="17">
        <f t="shared" si="0"/>
        <v>3.1292317708333335</v>
      </c>
      <c r="AE35" s="17">
        <f t="shared" si="1"/>
        <v>2.6077473958333335</v>
      </c>
      <c r="AF35" s="13"/>
      <c r="AG35" s="13"/>
      <c r="AH35" s="17"/>
      <c r="AI35" s="18"/>
      <c r="AJ35" s="17">
        <f t="shared" si="2"/>
        <v>5.736979166666667</v>
      </c>
      <c r="AK35" s="18">
        <f t="shared" si="3"/>
        <v>0.73021167415009625</v>
      </c>
      <c r="AL35" s="18">
        <f t="shared" si="4"/>
        <v>0.83438610343466246</v>
      </c>
      <c r="AM35" s="18" t="str">
        <f t="shared" si="5"/>
        <v>-</v>
      </c>
      <c r="AN35" s="18" t="str">
        <f t="shared" si="6"/>
        <v>-</v>
      </c>
      <c r="AO35" s="18">
        <f t="shared" si="7"/>
        <v>0.99015151515151512</v>
      </c>
      <c r="AP35" s="18">
        <f t="shared" si="8"/>
        <v>0.9555555555555556</v>
      </c>
      <c r="AQ35" s="18" t="str">
        <f t="shared" si="9"/>
        <v>-</v>
      </c>
      <c r="AR35" s="18" t="str">
        <f t="shared" si="10"/>
        <v>-</v>
      </c>
      <c r="AS35" s="18" t="str">
        <f t="shared" si="11"/>
        <v>-</v>
      </c>
      <c r="AT35" s="18" t="str">
        <f t="shared" si="12"/>
        <v>-</v>
      </c>
    </row>
    <row r="36" spans="4:46" x14ac:dyDescent="0.25">
      <c r="D36" s="13"/>
      <c r="E36" s="14" t="s">
        <v>48</v>
      </c>
      <c r="F36" s="14" t="s">
        <v>76</v>
      </c>
      <c r="G36" s="14" t="s">
        <v>77</v>
      </c>
      <c r="H36" s="14"/>
      <c r="I36" s="15">
        <v>1628.5</v>
      </c>
      <c r="J36" s="15">
        <v>2067.5</v>
      </c>
      <c r="K36" s="15">
        <v>761.5</v>
      </c>
      <c r="L36" s="15">
        <v>858.5</v>
      </c>
      <c r="M36" s="15"/>
      <c r="N36" s="15"/>
      <c r="O36" s="15"/>
      <c r="P36" s="15"/>
      <c r="Q36" s="15">
        <v>990</v>
      </c>
      <c r="R36" s="15">
        <v>1299.0833333333333</v>
      </c>
      <c r="S36" s="15">
        <v>329</v>
      </c>
      <c r="T36" s="15">
        <v>482</v>
      </c>
      <c r="U36" s="15"/>
      <c r="V36" s="15"/>
      <c r="W36" s="15"/>
      <c r="X36" s="15"/>
      <c r="Y36" s="13"/>
      <c r="Z36" s="13"/>
      <c r="AA36" s="13"/>
      <c r="AB36" s="13"/>
      <c r="AC36" s="16">
        <v>477</v>
      </c>
      <c r="AD36" s="17">
        <f t="shared" si="0"/>
        <v>7.0578266946191466</v>
      </c>
      <c r="AE36" s="17">
        <f t="shared" si="1"/>
        <v>2.8102725366876311</v>
      </c>
      <c r="AF36" s="13"/>
      <c r="AG36" s="13"/>
      <c r="AH36" s="17"/>
      <c r="AI36" s="18"/>
      <c r="AJ36" s="17">
        <f t="shared" si="2"/>
        <v>9.8680992313067772</v>
      </c>
      <c r="AK36" s="18">
        <f t="shared" si="3"/>
        <v>1.2695732268959166</v>
      </c>
      <c r="AL36" s="18">
        <f t="shared" si="4"/>
        <v>1.1273801707156927</v>
      </c>
      <c r="AM36" s="18" t="str">
        <f t="shared" si="5"/>
        <v>-</v>
      </c>
      <c r="AN36" s="18" t="str">
        <f t="shared" si="6"/>
        <v>-</v>
      </c>
      <c r="AO36" s="18">
        <f t="shared" si="7"/>
        <v>1.3122053872053872</v>
      </c>
      <c r="AP36" s="18">
        <f t="shared" si="8"/>
        <v>1.4650455927051671</v>
      </c>
      <c r="AQ36" s="18" t="str">
        <f t="shared" si="9"/>
        <v>-</v>
      </c>
      <c r="AR36" s="18" t="str">
        <f t="shared" si="10"/>
        <v>-</v>
      </c>
      <c r="AS36" s="18" t="str">
        <f t="shared" si="11"/>
        <v>-</v>
      </c>
      <c r="AT36" s="18" t="str">
        <f t="shared" si="12"/>
        <v>-</v>
      </c>
    </row>
    <row r="37" spans="4:46" x14ac:dyDescent="0.25">
      <c r="D37" s="13"/>
      <c r="E37" s="14" t="s">
        <v>48</v>
      </c>
      <c r="F37" s="14" t="s">
        <v>78</v>
      </c>
      <c r="G37" s="14" t="s">
        <v>56</v>
      </c>
      <c r="H37" s="14"/>
      <c r="I37" s="15">
        <v>1392.5</v>
      </c>
      <c r="J37" s="15">
        <v>996.75</v>
      </c>
      <c r="K37" s="15">
        <v>1258</v>
      </c>
      <c r="L37" s="15">
        <v>1220.75</v>
      </c>
      <c r="M37" s="15"/>
      <c r="N37" s="15"/>
      <c r="O37" s="15"/>
      <c r="P37" s="15"/>
      <c r="Q37" s="15">
        <v>660</v>
      </c>
      <c r="R37" s="15">
        <v>670</v>
      </c>
      <c r="S37" s="15">
        <v>660</v>
      </c>
      <c r="T37" s="15">
        <v>871.41666666666674</v>
      </c>
      <c r="U37" s="15"/>
      <c r="V37" s="15"/>
      <c r="W37" s="15"/>
      <c r="X37" s="15"/>
      <c r="Y37" s="13"/>
      <c r="Z37" s="13"/>
      <c r="AA37" s="13"/>
      <c r="AB37" s="13"/>
      <c r="AC37" s="16">
        <v>594</v>
      </c>
      <c r="AD37" s="17">
        <f t="shared" si="0"/>
        <v>2.8059764309764308</v>
      </c>
      <c r="AE37" s="17">
        <f t="shared" si="1"/>
        <v>3.5221661054994393</v>
      </c>
      <c r="AF37" s="13"/>
      <c r="AG37" s="13"/>
      <c r="AH37" s="17"/>
      <c r="AI37" s="18"/>
      <c r="AJ37" s="17">
        <f t="shared" si="2"/>
        <v>6.3281425364758705</v>
      </c>
      <c r="AK37" s="18">
        <f t="shared" si="3"/>
        <v>0.71579892280071811</v>
      </c>
      <c r="AL37" s="18">
        <f t="shared" si="4"/>
        <v>0.97038950715421302</v>
      </c>
      <c r="AM37" s="18" t="str">
        <f t="shared" si="5"/>
        <v>-</v>
      </c>
      <c r="AN37" s="18" t="str">
        <f t="shared" si="6"/>
        <v>-</v>
      </c>
      <c r="AO37" s="18">
        <f t="shared" si="7"/>
        <v>1.0151515151515151</v>
      </c>
      <c r="AP37" s="18">
        <f t="shared" si="8"/>
        <v>1.320328282828283</v>
      </c>
      <c r="AQ37" s="18" t="str">
        <f t="shared" si="9"/>
        <v>-</v>
      </c>
      <c r="AR37" s="18" t="str">
        <f t="shared" si="10"/>
        <v>-</v>
      </c>
      <c r="AS37" s="18" t="str">
        <f t="shared" si="11"/>
        <v>-</v>
      </c>
      <c r="AT37" s="18" t="str">
        <f t="shared" si="12"/>
        <v>-</v>
      </c>
    </row>
    <row r="38" spans="4:46" x14ac:dyDescent="0.25">
      <c r="D38" s="13"/>
      <c r="E38" s="14" t="s">
        <v>48</v>
      </c>
      <c r="F38" s="14" t="s">
        <v>79</v>
      </c>
      <c r="G38" s="14" t="s">
        <v>46</v>
      </c>
      <c r="H38" s="14"/>
      <c r="I38" s="15">
        <v>2037</v>
      </c>
      <c r="J38" s="15">
        <v>1656.5833333333335</v>
      </c>
      <c r="K38" s="15">
        <v>1257</v>
      </c>
      <c r="L38" s="15">
        <v>965</v>
      </c>
      <c r="M38" s="15"/>
      <c r="N38" s="15"/>
      <c r="O38" s="15"/>
      <c r="P38" s="15"/>
      <c r="Q38" s="15">
        <v>1320</v>
      </c>
      <c r="R38" s="15">
        <v>1261.5</v>
      </c>
      <c r="S38" s="15">
        <v>660</v>
      </c>
      <c r="T38" s="15">
        <v>639.5</v>
      </c>
      <c r="U38" s="15"/>
      <c r="V38" s="15"/>
      <c r="W38" s="15"/>
      <c r="X38" s="15"/>
      <c r="Y38" s="13"/>
      <c r="Z38" s="13"/>
      <c r="AA38" s="13"/>
      <c r="AB38" s="13"/>
      <c r="AC38" s="16">
        <v>541</v>
      </c>
      <c r="AD38" s="17">
        <f t="shared" si="0"/>
        <v>5.3938693776956255</v>
      </c>
      <c r="AE38" s="17">
        <f t="shared" si="1"/>
        <v>2.9658040665434382</v>
      </c>
      <c r="AF38" s="13"/>
      <c r="AG38" s="13"/>
      <c r="AH38" s="17"/>
      <c r="AI38" s="18"/>
      <c r="AJ38" s="17">
        <f t="shared" si="2"/>
        <v>8.3596734442390641</v>
      </c>
      <c r="AK38" s="18">
        <f t="shared" si="3"/>
        <v>0.81324660448371799</v>
      </c>
      <c r="AL38" s="18">
        <f t="shared" si="4"/>
        <v>0.76770087509944307</v>
      </c>
      <c r="AM38" s="18" t="str">
        <f t="shared" si="5"/>
        <v>-</v>
      </c>
      <c r="AN38" s="18" t="str">
        <f t="shared" si="6"/>
        <v>-</v>
      </c>
      <c r="AO38" s="18">
        <f t="shared" si="7"/>
        <v>0.95568181818181819</v>
      </c>
      <c r="AP38" s="18">
        <f t="shared" si="8"/>
        <v>0.96893939393939399</v>
      </c>
      <c r="AQ38" s="18" t="str">
        <f t="shared" si="9"/>
        <v>-</v>
      </c>
      <c r="AR38" s="18" t="str">
        <f t="shared" si="10"/>
        <v>-</v>
      </c>
      <c r="AS38" s="18" t="str">
        <f t="shared" si="11"/>
        <v>-</v>
      </c>
      <c r="AT38" s="18" t="str">
        <f t="shared" si="12"/>
        <v>-</v>
      </c>
    </row>
    <row r="39" spans="4:46" x14ac:dyDescent="0.25">
      <c r="D39" s="13"/>
      <c r="E39" s="14" t="s">
        <v>48</v>
      </c>
      <c r="F39" s="14" t="s">
        <v>80</v>
      </c>
      <c r="G39" s="14" t="s">
        <v>75</v>
      </c>
      <c r="H39" s="14"/>
      <c r="I39" s="15">
        <v>2081.5</v>
      </c>
      <c r="J39" s="15">
        <v>1537.9166666666667</v>
      </c>
      <c r="K39" s="15">
        <v>1461.5</v>
      </c>
      <c r="L39" s="15">
        <v>1235</v>
      </c>
      <c r="M39" s="15"/>
      <c r="N39" s="15"/>
      <c r="O39" s="15"/>
      <c r="P39" s="15"/>
      <c r="Q39" s="15">
        <v>1320</v>
      </c>
      <c r="R39" s="15">
        <v>1256.5</v>
      </c>
      <c r="S39" s="15">
        <v>652.5</v>
      </c>
      <c r="T39" s="15">
        <v>733</v>
      </c>
      <c r="U39" s="15"/>
      <c r="V39" s="15"/>
      <c r="W39" s="15"/>
      <c r="X39" s="15"/>
      <c r="Y39" s="13"/>
      <c r="Z39" s="13"/>
      <c r="AA39" s="13"/>
      <c r="AB39" s="13"/>
      <c r="AC39" s="16">
        <v>764</v>
      </c>
      <c r="AD39" s="17">
        <f t="shared" si="0"/>
        <v>3.6576134380453755</v>
      </c>
      <c r="AE39" s="17">
        <f t="shared" si="1"/>
        <v>2.575916230366492</v>
      </c>
      <c r="AF39" s="13"/>
      <c r="AG39" s="13"/>
      <c r="AH39" s="17"/>
      <c r="AI39" s="18"/>
      <c r="AJ39" s="17">
        <f t="shared" si="2"/>
        <v>6.233529668411868</v>
      </c>
      <c r="AK39" s="18">
        <f t="shared" si="3"/>
        <v>0.73885018816558579</v>
      </c>
      <c r="AL39" s="18">
        <f t="shared" si="4"/>
        <v>0.84502223742730076</v>
      </c>
      <c r="AM39" s="18" t="str">
        <f t="shared" si="5"/>
        <v>-</v>
      </c>
      <c r="AN39" s="18" t="str">
        <f t="shared" si="6"/>
        <v>-</v>
      </c>
      <c r="AO39" s="18">
        <f t="shared" si="7"/>
        <v>0.9518939393939394</v>
      </c>
      <c r="AP39" s="18">
        <f t="shared" si="8"/>
        <v>1.1233716475095785</v>
      </c>
      <c r="AQ39" s="18" t="str">
        <f t="shared" si="9"/>
        <v>-</v>
      </c>
      <c r="AR39" s="18" t="str">
        <f t="shared" si="10"/>
        <v>-</v>
      </c>
      <c r="AS39" s="18" t="str">
        <f t="shared" si="11"/>
        <v>-</v>
      </c>
      <c r="AT39" s="18" t="str">
        <f t="shared" si="12"/>
        <v>-</v>
      </c>
    </row>
    <row r="40" spans="4:46" x14ac:dyDescent="0.25">
      <c r="D40" s="13"/>
      <c r="E40" s="14" t="s">
        <v>48</v>
      </c>
      <c r="F40" s="14" t="s">
        <v>81</v>
      </c>
      <c r="G40" s="14" t="s">
        <v>82</v>
      </c>
      <c r="H40" s="14"/>
      <c r="I40" s="15">
        <v>2257.5</v>
      </c>
      <c r="J40" s="15">
        <v>1423.5</v>
      </c>
      <c r="K40" s="15">
        <v>840</v>
      </c>
      <c r="L40" s="15">
        <v>656</v>
      </c>
      <c r="M40" s="15"/>
      <c r="N40" s="15"/>
      <c r="O40" s="15"/>
      <c r="P40" s="15"/>
      <c r="Q40" s="15">
        <v>1650</v>
      </c>
      <c r="R40" s="15">
        <v>1289</v>
      </c>
      <c r="S40" s="15">
        <v>330</v>
      </c>
      <c r="T40" s="15">
        <v>223</v>
      </c>
      <c r="U40" s="15"/>
      <c r="V40" s="15"/>
      <c r="W40" s="15"/>
      <c r="X40" s="15"/>
      <c r="Y40" s="13"/>
      <c r="Z40" s="13"/>
      <c r="AA40" s="13"/>
      <c r="AB40" s="13"/>
      <c r="AC40" s="16">
        <v>187</v>
      </c>
      <c r="AD40" s="17">
        <f t="shared" si="0"/>
        <v>14.505347593582888</v>
      </c>
      <c r="AE40" s="17">
        <f t="shared" si="1"/>
        <v>4.7005347593582885</v>
      </c>
      <c r="AF40" s="13"/>
      <c r="AG40" s="13"/>
      <c r="AH40" s="17"/>
      <c r="AI40" s="18"/>
      <c r="AJ40" s="17">
        <f t="shared" si="2"/>
        <v>19.205882352941178</v>
      </c>
      <c r="AK40" s="18">
        <f t="shared" si="3"/>
        <v>0.63056478405315619</v>
      </c>
      <c r="AL40" s="18">
        <f t="shared" si="4"/>
        <v>0.78095238095238095</v>
      </c>
      <c r="AM40" s="18" t="str">
        <f t="shared" si="5"/>
        <v>-</v>
      </c>
      <c r="AN40" s="18" t="str">
        <f t="shared" si="6"/>
        <v>-</v>
      </c>
      <c r="AO40" s="18">
        <f t="shared" si="7"/>
        <v>0.78121212121212125</v>
      </c>
      <c r="AP40" s="18">
        <f t="shared" si="8"/>
        <v>0.67575757575757578</v>
      </c>
      <c r="AQ40" s="18" t="str">
        <f t="shared" si="9"/>
        <v>-</v>
      </c>
      <c r="AR40" s="18" t="str">
        <f t="shared" si="10"/>
        <v>-</v>
      </c>
      <c r="AS40" s="18" t="str">
        <f t="shared" si="11"/>
        <v>-</v>
      </c>
      <c r="AT40" s="18" t="str">
        <f t="shared" si="12"/>
        <v>-</v>
      </c>
    </row>
    <row r="41" spans="4:46" x14ac:dyDescent="0.25">
      <c r="D41" s="13"/>
      <c r="E41" s="14" t="s">
        <v>48</v>
      </c>
      <c r="F41" s="14" t="s">
        <v>83</v>
      </c>
      <c r="G41" s="14" t="s">
        <v>43</v>
      </c>
      <c r="H41" s="14"/>
      <c r="I41" s="15">
        <v>2275.5</v>
      </c>
      <c r="J41" s="15">
        <v>1648.6666666666667</v>
      </c>
      <c r="K41" s="15">
        <v>1458.75</v>
      </c>
      <c r="L41" s="15">
        <v>1337.25</v>
      </c>
      <c r="M41" s="15"/>
      <c r="N41" s="15"/>
      <c r="O41" s="15"/>
      <c r="P41" s="15"/>
      <c r="Q41" s="15">
        <v>990</v>
      </c>
      <c r="R41" s="15">
        <v>1299.5</v>
      </c>
      <c r="S41" s="15">
        <v>659</v>
      </c>
      <c r="T41" s="15">
        <v>645.75</v>
      </c>
      <c r="U41" s="15"/>
      <c r="V41" s="15"/>
      <c r="W41" s="15"/>
      <c r="X41" s="15"/>
      <c r="Y41" s="13"/>
      <c r="Z41" s="13"/>
      <c r="AA41" s="13"/>
      <c r="AB41" s="13"/>
      <c r="AC41" s="16">
        <v>765</v>
      </c>
      <c r="AD41" s="17">
        <f t="shared" si="0"/>
        <v>3.8538126361655776</v>
      </c>
      <c r="AE41" s="17">
        <f t="shared" si="1"/>
        <v>2.5921568627450982</v>
      </c>
      <c r="AF41" s="13"/>
      <c r="AG41" s="13"/>
      <c r="AH41" s="17"/>
      <c r="AI41" s="18"/>
      <c r="AJ41" s="17">
        <f t="shared" si="2"/>
        <v>6.4459694989106762</v>
      </c>
      <c r="AK41" s="18">
        <f t="shared" si="3"/>
        <v>0.72452940745623673</v>
      </c>
      <c r="AL41" s="18">
        <f t="shared" si="4"/>
        <v>0.91670951156812341</v>
      </c>
      <c r="AM41" s="18" t="str">
        <f t="shared" si="5"/>
        <v>-</v>
      </c>
      <c r="AN41" s="18" t="str">
        <f t="shared" si="6"/>
        <v>-</v>
      </c>
      <c r="AO41" s="18">
        <f t="shared" si="7"/>
        <v>1.3126262626262626</v>
      </c>
      <c r="AP41" s="18">
        <f t="shared" si="8"/>
        <v>0.97989377845220027</v>
      </c>
      <c r="AQ41" s="18" t="str">
        <f t="shared" si="9"/>
        <v>-</v>
      </c>
      <c r="AR41" s="18" t="str">
        <f t="shared" si="10"/>
        <v>-</v>
      </c>
      <c r="AS41" s="18" t="str">
        <f t="shared" si="11"/>
        <v>-</v>
      </c>
      <c r="AT41" s="18" t="str">
        <f t="shared" si="12"/>
        <v>-</v>
      </c>
    </row>
    <row r="42" spans="4:46" x14ac:dyDescent="0.25">
      <c r="D42" s="13"/>
      <c r="E42" s="14" t="s">
        <v>48</v>
      </c>
      <c r="F42" s="14" t="s">
        <v>84</v>
      </c>
      <c r="G42" s="14" t="s">
        <v>85</v>
      </c>
      <c r="H42" s="14" t="s">
        <v>86</v>
      </c>
      <c r="I42" s="15">
        <v>2239.5</v>
      </c>
      <c r="J42" s="15">
        <v>2035.75</v>
      </c>
      <c r="K42" s="15">
        <v>1258</v>
      </c>
      <c r="L42" s="15">
        <v>997.5</v>
      </c>
      <c r="M42" s="15"/>
      <c r="N42" s="15"/>
      <c r="O42" s="15"/>
      <c r="P42" s="15"/>
      <c r="Q42" s="15">
        <v>1317.5</v>
      </c>
      <c r="R42" s="15">
        <v>1385.4166666666667</v>
      </c>
      <c r="S42" s="15">
        <v>330</v>
      </c>
      <c r="T42" s="15">
        <v>359</v>
      </c>
      <c r="U42" s="15"/>
      <c r="V42" s="15"/>
      <c r="W42" s="15"/>
      <c r="X42" s="15"/>
      <c r="Y42" s="13"/>
      <c r="Z42" s="13"/>
      <c r="AA42" s="13"/>
      <c r="AB42" s="13"/>
      <c r="AC42" s="16">
        <v>749</v>
      </c>
      <c r="AD42" s="17">
        <f t="shared" si="0"/>
        <v>4.5676457498887411</v>
      </c>
      <c r="AE42" s="17">
        <f t="shared" si="1"/>
        <v>1.8110814419225634</v>
      </c>
      <c r="AF42" s="13"/>
      <c r="AG42" s="13"/>
      <c r="AH42" s="17"/>
      <c r="AI42" s="18"/>
      <c r="AJ42" s="17">
        <f t="shared" si="2"/>
        <v>6.3787271918113042</v>
      </c>
      <c r="AK42" s="18">
        <f t="shared" si="3"/>
        <v>0.90901987050680955</v>
      </c>
      <c r="AL42" s="18">
        <f t="shared" si="4"/>
        <v>0.79292527821939585</v>
      </c>
      <c r="AM42" s="18" t="str">
        <f t="shared" si="5"/>
        <v>-</v>
      </c>
      <c r="AN42" s="18" t="str">
        <f t="shared" si="6"/>
        <v>-</v>
      </c>
      <c r="AO42" s="18">
        <f t="shared" si="7"/>
        <v>1.051549652118912</v>
      </c>
      <c r="AP42" s="18">
        <f t="shared" si="8"/>
        <v>1.0878787878787879</v>
      </c>
      <c r="AQ42" s="18" t="str">
        <f t="shared" si="9"/>
        <v>-</v>
      </c>
      <c r="AR42" s="18" t="str">
        <f t="shared" si="10"/>
        <v>-</v>
      </c>
      <c r="AS42" s="18" t="str">
        <f t="shared" si="11"/>
        <v>-</v>
      </c>
      <c r="AT42" s="18" t="str">
        <f t="shared" si="12"/>
        <v>-</v>
      </c>
    </row>
    <row r="43" spans="4:46" x14ac:dyDescent="0.25">
      <c r="D43" s="13"/>
      <c r="E43" s="14" t="s">
        <v>87</v>
      </c>
      <c r="F43" s="14" t="s">
        <v>88</v>
      </c>
      <c r="G43" s="14" t="s">
        <v>54</v>
      </c>
      <c r="H43" s="14"/>
      <c r="I43" s="15">
        <v>1058.5</v>
      </c>
      <c r="J43" s="15">
        <v>873.5</v>
      </c>
      <c r="K43" s="15">
        <v>760</v>
      </c>
      <c r="L43" s="15">
        <v>521.5</v>
      </c>
      <c r="M43" s="15"/>
      <c r="N43" s="15"/>
      <c r="O43" s="15"/>
      <c r="P43" s="15"/>
      <c r="Q43" s="15">
        <v>660</v>
      </c>
      <c r="R43" s="15">
        <v>649</v>
      </c>
      <c r="S43" s="15">
        <v>329.5</v>
      </c>
      <c r="T43" s="15">
        <v>211</v>
      </c>
      <c r="U43" s="15"/>
      <c r="V43" s="15"/>
      <c r="W43" s="15"/>
      <c r="X43" s="15"/>
      <c r="Y43" s="13"/>
      <c r="Z43" s="13"/>
      <c r="AA43" s="13"/>
      <c r="AB43" s="13"/>
      <c r="AC43" s="16">
        <v>158</v>
      </c>
      <c r="AD43" s="17">
        <f t="shared" si="0"/>
        <v>9.636075949367088</v>
      </c>
      <c r="AE43" s="17">
        <f t="shared" si="1"/>
        <v>4.6360759493670889</v>
      </c>
      <c r="AF43" s="13"/>
      <c r="AG43" s="13"/>
      <c r="AH43" s="17"/>
      <c r="AI43" s="18"/>
      <c r="AJ43" s="17">
        <f t="shared" si="2"/>
        <v>14.272151898734178</v>
      </c>
      <c r="AK43" s="18">
        <f t="shared" si="3"/>
        <v>0.82522437411431271</v>
      </c>
      <c r="AL43" s="18">
        <f t="shared" si="4"/>
        <v>0.68618421052631584</v>
      </c>
      <c r="AM43" s="18" t="str">
        <f t="shared" si="5"/>
        <v>-</v>
      </c>
      <c r="AN43" s="18" t="str">
        <f t="shared" si="6"/>
        <v>-</v>
      </c>
      <c r="AO43" s="18">
        <f t="shared" si="7"/>
        <v>0.98333333333333328</v>
      </c>
      <c r="AP43" s="18">
        <f t="shared" si="8"/>
        <v>0.64036418816388463</v>
      </c>
      <c r="AQ43" s="18" t="str">
        <f t="shared" si="9"/>
        <v>-</v>
      </c>
      <c r="AR43" s="18" t="str">
        <f t="shared" si="10"/>
        <v>-</v>
      </c>
      <c r="AS43" s="18" t="str">
        <f t="shared" si="11"/>
        <v>-</v>
      </c>
      <c r="AT43" s="18" t="str">
        <f t="shared" si="12"/>
        <v>-</v>
      </c>
    </row>
    <row r="44" spans="4:46" x14ac:dyDescent="0.25">
      <c r="D44" s="13"/>
      <c r="E44" s="14" t="s">
        <v>87</v>
      </c>
      <c r="F44" s="14" t="s">
        <v>89</v>
      </c>
      <c r="G44" s="14" t="s">
        <v>68</v>
      </c>
      <c r="H44" s="14"/>
      <c r="I44" s="15">
        <v>1440.5</v>
      </c>
      <c r="J44" s="15">
        <v>1188.25</v>
      </c>
      <c r="K44" s="15">
        <v>720.5</v>
      </c>
      <c r="L44" s="15">
        <v>655.25</v>
      </c>
      <c r="M44" s="15"/>
      <c r="N44" s="15"/>
      <c r="O44" s="15"/>
      <c r="P44" s="15"/>
      <c r="Q44" s="15">
        <v>990</v>
      </c>
      <c r="R44" s="15">
        <v>940</v>
      </c>
      <c r="S44" s="15">
        <v>330</v>
      </c>
      <c r="T44" s="15">
        <v>309</v>
      </c>
      <c r="U44" s="15"/>
      <c r="V44" s="15"/>
      <c r="W44" s="15"/>
      <c r="X44" s="15"/>
      <c r="Y44" s="13"/>
      <c r="Z44" s="13"/>
      <c r="AA44" s="13"/>
      <c r="AB44" s="13"/>
      <c r="AC44" s="16">
        <v>451</v>
      </c>
      <c r="AD44" s="17">
        <f t="shared" si="0"/>
        <v>4.7189578713968956</v>
      </c>
      <c r="AE44" s="17">
        <f t="shared" si="1"/>
        <v>2.1380266075388028</v>
      </c>
      <c r="AF44" s="13"/>
      <c r="AG44" s="13"/>
      <c r="AH44" s="17"/>
      <c r="AI44" s="18"/>
      <c r="AJ44" s="17">
        <f t="shared" si="2"/>
        <v>6.8569844789356988</v>
      </c>
      <c r="AK44" s="18">
        <f t="shared" si="3"/>
        <v>0.82488719194724058</v>
      </c>
      <c r="AL44" s="18">
        <f t="shared" si="4"/>
        <v>0.90943789035392086</v>
      </c>
      <c r="AM44" s="18" t="str">
        <f t="shared" si="5"/>
        <v>-</v>
      </c>
      <c r="AN44" s="18" t="str">
        <f t="shared" si="6"/>
        <v>-</v>
      </c>
      <c r="AO44" s="18">
        <f t="shared" si="7"/>
        <v>0.9494949494949495</v>
      </c>
      <c r="AP44" s="18">
        <f t="shared" si="8"/>
        <v>0.9363636363636364</v>
      </c>
      <c r="AQ44" s="18" t="str">
        <f t="shared" si="9"/>
        <v>-</v>
      </c>
      <c r="AR44" s="18" t="str">
        <f t="shared" si="10"/>
        <v>-</v>
      </c>
      <c r="AS44" s="18" t="str">
        <f t="shared" si="11"/>
        <v>-</v>
      </c>
      <c r="AT44" s="18" t="str">
        <f t="shared" si="12"/>
        <v>-</v>
      </c>
    </row>
    <row r="45" spans="4:46" x14ac:dyDescent="0.25">
      <c r="D45" s="13"/>
      <c r="E45" s="14" t="s">
        <v>87</v>
      </c>
      <c r="F45" s="14" t="s">
        <v>90</v>
      </c>
      <c r="G45" s="14" t="s">
        <v>43</v>
      </c>
      <c r="H45" s="14"/>
      <c r="I45" s="15">
        <v>3034.95</v>
      </c>
      <c r="J45" s="15">
        <v>2426.5</v>
      </c>
      <c r="K45" s="15">
        <v>2506.75</v>
      </c>
      <c r="L45" s="15">
        <v>2397</v>
      </c>
      <c r="M45" s="15"/>
      <c r="N45" s="15"/>
      <c r="O45" s="15"/>
      <c r="P45" s="15"/>
      <c r="Q45" s="15">
        <v>1980</v>
      </c>
      <c r="R45" s="15">
        <v>1866</v>
      </c>
      <c r="S45" s="15">
        <v>1980</v>
      </c>
      <c r="T45" s="15">
        <v>1858.5</v>
      </c>
      <c r="U45" s="15"/>
      <c r="V45" s="15"/>
      <c r="W45" s="15"/>
      <c r="X45" s="15"/>
      <c r="Y45" s="13"/>
      <c r="Z45" s="13"/>
      <c r="AA45" s="13"/>
      <c r="AB45" s="13"/>
      <c r="AC45" s="16">
        <v>1242</v>
      </c>
      <c r="AD45" s="17">
        <f t="shared" si="0"/>
        <v>3.4561191626409018</v>
      </c>
      <c r="AE45" s="17">
        <f t="shared" si="1"/>
        <v>3.4263285024154588</v>
      </c>
      <c r="AF45" s="13"/>
      <c r="AG45" s="13"/>
      <c r="AH45" s="17"/>
      <c r="AI45" s="18"/>
      <c r="AJ45" s="17">
        <f t="shared" si="2"/>
        <v>6.8824476650563611</v>
      </c>
      <c r="AK45" s="18">
        <f t="shared" si="3"/>
        <v>0.79951893770902327</v>
      </c>
      <c r="AL45" s="18">
        <f t="shared" si="4"/>
        <v>0.95621821083075698</v>
      </c>
      <c r="AM45" s="18" t="str">
        <f t="shared" si="5"/>
        <v>-</v>
      </c>
      <c r="AN45" s="18" t="str">
        <f t="shared" si="6"/>
        <v>-</v>
      </c>
      <c r="AO45" s="18">
        <f t="shared" si="7"/>
        <v>0.94242424242424239</v>
      </c>
      <c r="AP45" s="18">
        <f t="shared" si="8"/>
        <v>0.9386363636363636</v>
      </c>
      <c r="AQ45" s="18" t="str">
        <f t="shared" si="9"/>
        <v>-</v>
      </c>
      <c r="AR45" s="18" t="str">
        <f t="shared" si="10"/>
        <v>-</v>
      </c>
      <c r="AS45" s="18" t="str">
        <f t="shared" si="11"/>
        <v>-</v>
      </c>
      <c r="AT45" s="18" t="str">
        <f t="shared" si="12"/>
        <v>-</v>
      </c>
    </row>
    <row r="46" spans="4:46" x14ac:dyDescent="0.25">
      <c r="D46" s="13"/>
      <c r="E46" s="14" t="s">
        <v>87</v>
      </c>
      <c r="F46" s="14" t="s">
        <v>91</v>
      </c>
      <c r="G46" s="14" t="s">
        <v>75</v>
      </c>
      <c r="H46" s="14"/>
      <c r="I46" s="15">
        <v>1406.75</v>
      </c>
      <c r="J46" s="15">
        <v>790.25</v>
      </c>
      <c r="K46" s="15">
        <v>420</v>
      </c>
      <c r="L46" s="15">
        <v>431.5</v>
      </c>
      <c r="M46" s="15"/>
      <c r="N46" s="15"/>
      <c r="O46" s="15"/>
      <c r="P46" s="15"/>
      <c r="Q46" s="15">
        <v>660</v>
      </c>
      <c r="R46" s="15">
        <v>649</v>
      </c>
      <c r="S46" s="15">
        <v>321</v>
      </c>
      <c r="T46" s="15">
        <v>248.5</v>
      </c>
      <c r="U46" s="15"/>
      <c r="V46" s="15"/>
      <c r="W46" s="15"/>
      <c r="X46" s="15"/>
      <c r="Y46" s="13"/>
      <c r="Z46" s="13"/>
      <c r="AA46" s="13"/>
      <c r="AB46" s="13"/>
      <c r="AC46" s="16">
        <v>319</v>
      </c>
      <c r="AD46" s="17">
        <f t="shared" si="0"/>
        <v>4.511755485893417</v>
      </c>
      <c r="AE46" s="17">
        <f t="shared" si="1"/>
        <v>2.1316614420062696</v>
      </c>
      <c r="AF46" s="13"/>
      <c r="AG46" s="13"/>
      <c r="AH46" s="17"/>
      <c r="AI46" s="18"/>
      <c r="AJ46" s="17">
        <f t="shared" si="2"/>
        <v>6.6434169278996862</v>
      </c>
      <c r="AK46" s="18">
        <f t="shared" si="3"/>
        <v>0.56175582015283454</v>
      </c>
      <c r="AL46" s="18">
        <f t="shared" si="4"/>
        <v>1.0273809523809523</v>
      </c>
      <c r="AM46" s="18" t="str">
        <f t="shared" si="5"/>
        <v>-</v>
      </c>
      <c r="AN46" s="18" t="str">
        <f t="shared" si="6"/>
        <v>-</v>
      </c>
      <c r="AO46" s="18">
        <f t="shared" si="7"/>
        <v>0.98333333333333328</v>
      </c>
      <c r="AP46" s="18">
        <f t="shared" si="8"/>
        <v>0.77414330218068539</v>
      </c>
      <c r="AQ46" s="18" t="str">
        <f t="shared" si="9"/>
        <v>-</v>
      </c>
      <c r="AR46" s="18" t="str">
        <f t="shared" si="10"/>
        <v>-</v>
      </c>
      <c r="AS46" s="18" t="str">
        <f t="shared" si="11"/>
        <v>-</v>
      </c>
      <c r="AT46" s="18" t="str">
        <f t="shared" si="12"/>
        <v>-</v>
      </c>
    </row>
    <row r="47" spans="4:46" x14ac:dyDescent="0.25">
      <c r="D47" s="13"/>
      <c r="E47" s="14" t="s">
        <v>87</v>
      </c>
      <c r="F47" s="14" t="s">
        <v>92</v>
      </c>
      <c r="G47" s="14" t="s">
        <v>43</v>
      </c>
      <c r="H47" s="14"/>
      <c r="I47" s="15">
        <v>2357.5</v>
      </c>
      <c r="J47" s="15">
        <v>2023.6666666666667</v>
      </c>
      <c r="K47" s="15">
        <v>1258.75</v>
      </c>
      <c r="L47" s="15">
        <v>1080.75</v>
      </c>
      <c r="M47" s="15"/>
      <c r="N47" s="15"/>
      <c r="O47" s="15"/>
      <c r="P47" s="15"/>
      <c r="Q47" s="15">
        <v>1643</v>
      </c>
      <c r="R47" s="15">
        <v>1697</v>
      </c>
      <c r="S47" s="15">
        <v>988.5</v>
      </c>
      <c r="T47" s="15">
        <v>815.5</v>
      </c>
      <c r="U47" s="15"/>
      <c r="V47" s="15"/>
      <c r="W47" s="15"/>
      <c r="X47" s="15"/>
      <c r="Y47" s="13"/>
      <c r="Z47" s="13"/>
      <c r="AA47" s="13"/>
      <c r="AB47" s="13"/>
      <c r="AC47" s="16">
        <v>498</v>
      </c>
      <c r="AD47" s="17">
        <f t="shared" si="0"/>
        <v>7.4712182061579657</v>
      </c>
      <c r="AE47" s="17">
        <f t="shared" si="1"/>
        <v>3.8077309236947792</v>
      </c>
      <c r="AF47" s="13"/>
      <c r="AG47" s="13"/>
      <c r="AH47" s="17"/>
      <c r="AI47" s="18"/>
      <c r="AJ47" s="17">
        <f t="shared" si="2"/>
        <v>11.278949129852744</v>
      </c>
      <c r="AK47" s="18">
        <f t="shared" si="3"/>
        <v>0.85839519264757869</v>
      </c>
      <c r="AL47" s="18">
        <f t="shared" si="4"/>
        <v>0.85858987090367433</v>
      </c>
      <c r="AM47" s="18" t="str">
        <f t="shared" si="5"/>
        <v>-</v>
      </c>
      <c r="AN47" s="18" t="str">
        <f t="shared" si="6"/>
        <v>-</v>
      </c>
      <c r="AO47" s="18">
        <f t="shared" si="7"/>
        <v>1.0328667072428483</v>
      </c>
      <c r="AP47" s="18">
        <f t="shared" si="8"/>
        <v>0.82498735457764294</v>
      </c>
      <c r="AQ47" s="18" t="str">
        <f t="shared" si="9"/>
        <v>-</v>
      </c>
      <c r="AR47" s="18" t="str">
        <f t="shared" si="10"/>
        <v>-</v>
      </c>
      <c r="AS47" s="18" t="str">
        <f t="shared" si="11"/>
        <v>-</v>
      </c>
      <c r="AT47" s="18" t="str">
        <f t="shared" si="12"/>
        <v>-</v>
      </c>
    </row>
    <row r="48" spans="4:46" x14ac:dyDescent="0.25">
      <c r="D48" s="13"/>
      <c r="E48" s="14" t="s">
        <v>87</v>
      </c>
      <c r="F48" s="14" t="s">
        <v>66</v>
      </c>
      <c r="G48" s="14" t="s">
        <v>41</v>
      </c>
      <c r="H48" s="14"/>
      <c r="I48" s="15">
        <v>3701.9833333333331</v>
      </c>
      <c r="J48" s="15">
        <v>2709.0666666666666</v>
      </c>
      <c r="K48" s="15">
        <v>848</v>
      </c>
      <c r="L48" s="15">
        <v>461.25</v>
      </c>
      <c r="M48" s="15"/>
      <c r="N48" s="15"/>
      <c r="O48" s="15"/>
      <c r="P48" s="15"/>
      <c r="Q48" s="15">
        <v>2640</v>
      </c>
      <c r="R48" s="15">
        <v>2082.75</v>
      </c>
      <c r="S48" s="15">
        <v>0</v>
      </c>
      <c r="T48" s="15">
        <v>0</v>
      </c>
      <c r="U48" s="15"/>
      <c r="V48" s="15"/>
      <c r="W48" s="15"/>
      <c r="X48" s="15"/>
      <c r="Y48" s="13"/>
      <c r="Z48" s="13"/>
      <c r="AA48" s="13"/>
      <c r="AB48" s="13"/>
      <c r="AC48" s="16">
        <v>206</v>
      </c>
      <c r="AD48" s="17">
        <f t="shared" si="0"/>
        <v>23.261245954692555</v>
      </c>
      <c r="AE48" s="17">
        <f t="shared" si="1"/>
        <v>2.2390776699029127</v>
      </c>
      <c r="AF48" s="13"/>
      <c r="AG48" s="13"/>
      <c r="AH48" s="17"/>
      <c r="AI48" s="18"/>
      <c r="AJ48" s="17">
        <f t="shared" si="2"/>
        <v>25.50032362459547</v>
      </c>
      <c r="AK48" s="18">
        <f t="shared" si="3"/>
        <v>0.7317879154867436</v>
      </c>
      <c r="AL48" s="18">
        <f t="shared" si="4"/>
        <v>0.54392688679245282</v>
      </c>
      <c r="AM48" s="18" t="str">
        <f t="shared" si="5"/>
        <v>-</v>
      </c>
      <c r="AN48" s="18" t="str">
        <f t="shared" si="6"/>
        <v>-</v>
      </c>
      <c r="AO48" s="18">
        <f t="shared" si="7"/>
        <v>0.78892045454545456</v>
      </c>
      <c r="AP48" s="18" t="str">
        <f t="shared" si="8"/>
        <v>-</v>
      </c>
      <c r="AQ48" s="18" t="str">
        <f t="shared" si="9"/>
        <v>-</v>
      </c>
      <c r="AR48" s="18" t="str">
        <f t="shared" si="10"/>
        <v>-</v>
      </c>
      <c r="AS48" s="18" t="str">
        <f t="shared" si="11"/>
        <v>-</v>
      </c>
      <c r="AT48" s="18" t="str">
        <f t="shared" si="12"/>
        <v>-</v>
      </c>
    </row>
    <row r="49" spans="4:46" x14ac:dyDescent="0.25">
      <c r="D49" s="13"/>
      <c r="E49" s="14" t="s">
        <v>87</v>
      </c>
      <c r="F49" s="14" t="s">
        <v>93</v>
      </c>
      <c r="G49" s="14" t="s">
        <v>52</v>
      </c>
      <c r="H49" s="14"/>
      <c r="I49" s="15">
        <v>1722</v>
      </c>
      <c r="J49" s="15">
        <v>1704.6666666666665</v>
      </c>
      <c r="K49" s="15">
        <v>373.5</v>
      </c>
      <c r="L49" s="15">
        <v>239</v>
      </c>
      <c r="M49" s="15"/>
      <c r="N49" s="15"/>
      <c r="O49" s="15"/>
      <c r="P49" s="15"/>
      <c r="Q49" s="15">
        <v>1660.5</v>
      </c>
      <c r="R49" s="15">
        <v>1632</v>
      </c>
      <c r="S49" s="15">
        <v>330</v>
      </c>
      <c r="T49" s="15">
        <v>329.5</v>
      </c>
      <c r="U49" s="15"/>
      <c r="V49" s="15"/>
      <c r="W49" s="15"/>
      <c r="X49" s="15"/>
      <c r="Y49" s="13"/>
      <c r="Z49" s="13"/>
      <c r="AA49" s="13"/>
      <c r="AB49" s="13"/>
      <c r="AC49" s="16">
        <v>97</v>
      </c>
      <c r="AD49" s="17">
        <f t="shared" si="0"/>
        <v>34.398625429553263</v>
      </c>
      <c r="AE49" s="17">
        <f t="shared" si="1"/>
        <v>5.8608247422680408</v>
      </c>
      <c r="AF49" s="13"/>
      <c r="AG49" s="13"/>
      <c r="AH49" s="17"/>
      <c r="AI49" s="18"/>
      <c r="AJ49" s="17">
        <f t="shared" si="2"/>
        <v>40.259450171821307</v>
      </c>
      <c r="AK49" s="18">
        <f t="shared" si="3"/>
        <v>0.98993418505613617</v>
      </c>
      <c r="AL49" s="18">
        <f t="shared" si="4"/>
        <v>0.63989290495314588</v>
      </c>
      <c r="AM49" s="18" t="str">
        <f t="shared" si="5"/>
        <v>-</v>
      </c>
      <c r="AN49" s="18" t="str">
        <f t="shared" si="6"/>
        <v>-</v>
      </c>
      <c r="AO49" s="18">
        <f t="shared" si="7"/>
        <v>0.98283649503161696</v>
      </c>
      <c r="AP49" s="18">
        <f t="shared" si="8"/>
        <v>0.99848484848484853</v>
      </c>
      <c r="AQ49" s="18" t="str">
        <f t="shared" si="9"/>
        <v>-</v>
      </c>
      <c r="AR49" s="18" t="str">
        <f t="shared" si="10"/>
        <v>-</v>
      </c>
      <c r="AS49" s="18" t="str">
        <f t="shared" si="11"/>
        <v>-</v>
      </c>
      <c r="AT49" s="18" t="str">
        <f t="shared" si="12"/>
        <v>-</v>
      </c>
    </row>
    <row r="50" spans="4:46" x14ac:dyDescent="0.25">
      <c r="D50" s="13"/>
      <c r="E50" s="14" t="s">
        <v>87</v>
      </c>
      <c r="F50" s="14" t="s">
        <v>94</v>
      </c>
      <c r="G50" s="14" t="s">
        <v>52</v>
      </c>
      <c r="H50" s="14"/>
      <c r="I50" s="15">
        <v>1235</v>
      </c>
      <c r="J50" s="15">
        <v>1150.9166666666665</v>
      </c>
      <c r="K50" s="15">
        <v>780</v>
      </c>
      <c r="L50" s="15">
        <v>673</v>
      </c>
      <c r="M50" s="15"/>
      <c r="N50" s="15"/>
      <c r="O50" s="15"/>
      <c r="P50" s="15"/>
      <c r="Q50" s="15">
        <v>660</v>
      </c>
      <c r="R50" s="15">
        <v>627</v>
      </c>
      <c r="S50" s="15">
        <v>330</v>
      </c>
      <c r="T50" s="15">
        <v>295.5</v>
      </c>
      <c r="U50" s="15"/>
      <c r="V50" s="15"/>
      <c r="W50" s="15"/>
      <c r="X50" s="15"/>
      <c r="Y50" s="13"/>
      <c r="Z50" s="13"/>
      <c r="AA50" s="13"/>
      <c r="AB50" s="13"/>
      <c r="AC50" s="16">
        <v>236</v>
      </c>
      <c r="AD50" s="17">
        <f t="shared" si="0"/>
        <v>7.5335451977401124</v>
      </c>
      <c r="AE50" s="17">
        <f t="shared" si="1"/>
        <v>4.1038135593220337</v>
      </c>
      <c r="AF50" s="13"/>
      <c r="AG50" s="13"/>
      <c r="AH50" s="17"/>
      <c r="AI50" s="18"/>
      <c r="AJ50" s="17">
        <f t="shared" si="2"/>
        <v>11.637358757062147</v>
      </c>
      <c r="AK50" s="18">
        <f t="shared" si="3"/>
        <v>0.93191632928475021</v>
      </c>
      <c r="AL50" s="18">
        <f t="shared" si="4"/>
        <v>0.86282051282051286</v>
      </c>
      <c r="AM50" s="18" t="str">
        <f t="shared" si="5"/>
        <v>-</v>
      </c>
      <c r="AN50" s="18" t="str">
        <f t="shared" si="6"/>
        <v>-</v>
      </c>
      <c r="AO50" s="18">
        <f t="shared" si="7"/>
        <v>0.95</v>
      </c>
      <c r="AP50" s="18">
        <f t="shared" si="8"/>
        <v>0.8954545454545455</v>
      </c>
      <c r="AQ50" s="18" t="str">
        <f t="shared" si="9"/>
        <v>-</v>
      </c>
      <c r="AR50" s="18" t="str">
        <f t="shared" si="10"/>
        <v>-</v>
      </c>
      <c r="AS50" s="18" t="str">
        <f t="shared" si="11"/>
        <v>-</v>
      </c>
      <c r="AT50" s="18" t="str">
        <f t="shared" si="12"/>
        <v>-</v>
      </c>
    </row>
    <row r="51" spans="4:46" x14ac:dyDescent="0.25">
      <c r="D51" s="13"/>
      <c r="E51" s="14" t="s">
        <v>87</v>
      </c>
      <c r="F51" s="14" t="s">
        <v>81</v>
      </c>
      <c r="G51" s="14" t="s">
        <v>82</v>
      </c>
      <c r="H51" s="14"/>
      <c r="I51" s="15">
        <v>1251.5</v>
      </c>
      <c r="J51" s="15">
        <v>961</v>
      </c>
      <c r="K51" s="15">
        <v>360</v>
      </c>
      <c r="L51" s="15">
        <v>409.5</v>
      </c>
      <c r="M51" s="15"/>
      <c r="N51" s="15"/>
      <c r="O51" s="15"/>
      <c r="P51" s="15"/>
      <c r="Q51" s="15">
        <v>990</v>
      </c>
      <c r="R51" s="15">
        <v>770</v>
      </c>
      <c r="S51" s="15">
        <v>330</v>
      </c>
      <c r="T51" s="15">
        <v>352</v>
      </c>
      <c r="U51" s="15"/>
      <c r="V51" s="15"/>
      <c r="W51" s="15"/>
      <c r="X51" s="15"/>
      <c r="Y51" s="13"/>
      <c r="Z51" s="13"/>
      <c r="AA51" s="13"/>
      <c r="AB51" s="13"/>
      <c r="AC51" s="16">
        <v>65</v>
      </c>
      <c r="AD51" s="17">
        <f t="shared" si="0"/>
        <v>26.630769230769232</v>
      </c>
      <c r="AE51" s="17">
        <f t="shared" si="1"/>
        <v>11.715384615384615</v>
      </c>
      <c r="AF51" s="13"/>
      <c r="AG51" s="13"/>
      <c r="AH51" s="17"/>
      <c r="AI51" s="18"/>
      <c r="AJ51" s="17">
        <f t="shared" si="2"/>
        <v>38.346153846153847</v>
      </c>
      <c r="AK51" s="18">
        <f t="shared" si="3"/>
        <v>0.76787854574510583</v>
      </c>
      <c r="AL51" s="18">
        <f t="shared" si="4"/>
        <v>1.1375</v>
      </c>
      <c r="AM51" s="18" t="str">
        <f t="shared" si="5"/>
        <v>-</v>
      </c>
      <c r="AN51" s="18" t="str">
        <f t="shared" si="6"/>
        <v>-</v>
      </c>
      <c r="AO51" s="18">
        <f t="shared" si="7"/>
        <v>0.77777777777777779</v>
      </c>
      <c r="AP51" s="18">
        <f t="shared" si="8"/>
        <v>1.0666666666666667</v>
      </c>
      <c r="AQ51" s="18" t="str">
        <f t="shared" si="9"/>
        <v>-</v>
      </c>
      <c r="AR51" s="18" t="str">
        <f t="shared" si="10"/>
        <v>-</v>
      </c>
      <c r="AS51" s="18" t="str">
        <f t="shared" si="11"/>
        <v>-</v>
      </c>
      <c r="AT51" s="18" t="str">
        <f t="shared" si="12"/>
        <v>-</v>
      </c>
    </row>
    <row r="52" spans="4:46" x14ac:dyDescent="0.25">
      <c r="D52" s="13"/>
      <c r="E52" s="14" t="s">
        <v>87</v>
      </c>
      <c r="F52" s="14" t="s">
        <v>95</v>
      </c>
      <c r="G52" s="14" t="s">
        <v>75</v>
      </c>
      <c r="H52" s="14"/>
      <c r="I52" s="15">
        <v>2007.5</v>
      </c>
      <c r="J52" s="15">
        <v>1612</v>
      </c>
      <c r="K52" s="15">
        <v>1456</v>
      </c>
      <c r="L52" s="15">
        <v>1386.25</v>
      </c>
      <c r="M52" s="15"/>
      <c r="N52" s="15"/>
      <c r="O52" s="15"/>
      <c r="P52" s="15"/>
      <c r="Q52" s="15">
        <v>990</v>
      </c>
      <c r="R52" s="15">
        <v>956.5</v>
      </c>
      <c r="S52" s="15">
        <v>666</v>
      </c>
      <c r="T52" s="15">
        <v>706</v>
      </c>
      <c r="U52" s="15"/>
      <c r="V52" s="15"/>
      <c r="W52" s="15"/>
      <c r="X52" s="15"/>
      <c r="Y52" s="13"/>
      <c r="Z52" s="13"/>
      <c r="AA52" s="13"/>
      <c r="AB52" s="13"/>
      <c r="AC52" s="16">
        <v>677</v>
      </c>
      <c r="AD52" s="17">
        <f t="shared" si="0"/>
        <v>3.793943870014771</v>
      </c>
      <c r="AE52" s="17">
        <f t="shared" si="1"/>
        <v>3.0904726735598227</v>
      </c>
      <c r="AF52" s="13"/>
      <c r="AG52" s="13"/>
      <c r="AH52" s="17"/>
      <c r="AI52" s="18"/>
      <c r="AJ52" s="17">
        <f t="shared" si="2"/>
        <v>6.8844165435745941</v>
      </c>
      <c r="AK52" s="18">
        <f t="shared" si="3"/>
        <v>0.80298879202988793</v>
      </c>
      <c r="AL52" s="18">
        <f t="shared" si="4"/>
        <v>0.95209478021978022</v>
      </c>
      <c r="AM52" s="18" t="str">
        <f t="shared" si="5"/>
        <v>-</v>
      </c>
      <c r="AN52" s="18" t="str">
        <f t="shared" si="6"/>
        <v>-</v>
      </c>
      <c r="AO52" s="18">
        <f t="shared" si="7"/>
        <v>0.96616161616161611</v>
      </c>
      <c r="AP52" s="18">
        <f t="shared" si="8"/>
        <v>1.06006006006006</v>
      </c>
      <c r="AQ52" s="18" t="str">
        <f t="shared" si="9"/>
        <v>-</v>
      </c>
      <c r="AR52" s="18" t="str">
        <f t="shared" si="10"/>
        <v>-</v>
      </c>
      <c r="AS52" s="18" t="str">
        <f t="shared" si="11"/>
        <v>-</v>
      </c>
      <c r="AT52" s="18" t="str">
        <f t="shared" si="12"/>
        <v>-</v>
      </c>
    </row>
    <row r="53" spans="4:46" x14ac:dyDescent="0.25">
      <c r="D53" s="13"/>
      <c r="E53" s="14" t="s">
        <v>87</v>
      </c>
      <c r="F53" s="14" t="s">
        <v>83</v>
      </c>
      <c r="G53" s="14" t="s">
        <v>43</v>
      </c>
      <c r="H53" s="14"/>
      <c r="I53" s="15">
        <v>2072</v>
      </c>
      <c r="J53" s="15">
        <v>1363.75</v>
      </c>
      <c r="K53" s="15">
        <v>1670.5</v>
      </c>
      <c r="L53" s="15">
        <v>1441.5</v>
      </c>
      <c r="M53" s="15"/>
      <c r="N53" s="15"/>
      <c r="O53" s="15"/>
      <c r="P53" s="15"/>
      <c r="Q53" s="15">
        <v>1318</v>
      </c>
      <c r="R53" s="15">
        <v>1185.5</v>
      </c>
      <c r="S53" s="15">
        <v>657</v>
      </c>
      <c r="T53" s="15">
        <v>621</v>
      </c>
      <c r="U53" s="15"/>
      <c r="V53" s="15"/>
      <c r="W53" s="15"/>
      <c r="X53" s="15"/>
      <c r="Y53" s="13"/>
      <c r="Z53" s="13"/>
      <c r="AA53" s="13"/>
      <c r="AB53" s="13"/>
      <c r="AC53" s="16">
        <v>602</v>
      </c>
      <c r="AD53" s="17">
        <f t="shared" si="0"/>
        <v>4.2346345514950166</v>
      </c>
      <c r="AE53" s="17">
        <f t="shared" si="1"/>
        <v>3.426079734219269</v>
      </c>
      <c r="AF53" s="13"/>
      <c r="AG53" s="13"/>
      <c r="AH53" s="17"/>
      <c r="AI53" s="18"/>
      <c r="AJ53" s="17">
        <f t="shared" si="2"/>
        <v>7.6607142857142856</v>
      </c>
      <c r="AK53" s="18">
        <f t="shared" si="3"/>
        <v>0.65818050193050193</v>
      </c>
      <c r="AL53" s="18">
        <f t="shared" si="4"/>
        <v>0.86291529482190965</v>
      </c>
      <c r="AM53" s="18" t="str">
        <f t="shared" si="5"/>
        <v>-</v>
      </c>
      <c r="AN53" s="18" t="str">
        <f t="shared" si="6"/>
        <v>-</v>
      </c>
      <c r="AO53" s="18">
        <f t="shared" si="7"/>
        <v>0.89946889226100146</v>
      </c>
      <c r="AP53" s="18">
        <f t="shared" si="8"/>
        <v>0.9452054794520548</v>
      </c>
      <c r="AQ53" s="18" t="str">
        <f t="shared" si="9"/>
        <v>-</v>
      </c>
      <c r="AR53" s="18" t="str">
        <f t="shared" si="10"/>
        <v>-</v>
      </c>
      <c r="AS53" s="18" t="str">
        <f t="shared" si="11"/>
        <v>-</v>
      </c>
      <c r="AT53" s="18" t="str">
        <f t="shared" si="12"/>
        <v>-</v>
      </c>
    </row>
    <row r="54" spans="4:46" x14ac:dyDescent="0.25">
      <c r="D54" s="13"/>
      <c r="E54" s="14" t="s">
        <v>87</v>
      </c>
      <c r="F54" s="14" t="s">
        <v>96</v>
      </c>
      <c r="G54" s="14" t="s">
        <v>46</v>
      </c>
      <c r="H54" s="14"/>
      <c r="I54" s="15">
        <v>1826.25</v>
      </c>
      <c r="J54" s="15">
        <v>1685.6666666666665</v>
      </c>
      <c r="K54" s="15">
        <v>1466</v>
      </c>
      <c r="L54" s="15">
        <v>1367.8333333333333</v>
      </c>
      <c r="M54" s="15"/>
      <c r="N54" s="15"/>
      <c r="O54" s="15"/>
      <c r="P54" s="15"/>
      <c r="Q54" s="15">
        <v>990</v>
      </c>
      <c r="R54" s="15">
        <v>1018.0833333333333</v>
      </c>
      <c r="S54" s="15">
        <v>660</v>
      </c>
      <c r="T54" s="15">
        <v>618.5</v>
      </c>
      <c r="U54" s="15"/>
      <c r="V54" s="15"/>
      <c r="W54" s="15"/>
      <c r="X54" s="15"/>
      <c r="Y54" s="13"/>
      <c r="Z54" s="13"/>
      <c r="AA54" s="13"/>
      <c r="AB54" s="13"/>
      <c r="AC54" s="16">
        <v>733</v>
      </c>
      <c r="AD54" s="17">
        <f t="shared" si="0"/>
        <v>3.6886084583901773</v>
      </c>
      <c r="AE54" s="17">
        <f t="shared" si="1"/>
        <v>2.7098681218735789</v>
      </c>
      <c r="AF54" s="13"/>
      <c r="AG54" s="13"/>
      <c r="AH54" s="17"/>
      <c r="AI54" s="18"/>
      <c r="AJ54" s="17">
        <f t="shared" si="2"/>
        <v>6.3984765802637558</v>
      </c>
      <c r="AK54" s="18">
        <f t="shared" si="3"/>
        <v>0.92302076203513572</v>
      </c>
      <c r="AL54" s="18">
        <f t="shared" si="4"/>
        <v>0.933037744429286</v>
      </c>
      <c r="AM54" s="18" t="str">
        <f t="shared" si="5"/>
        <v>-</v>
      </c>
      <c r="AN54" s="18" t="str">
        <f t="shared" si="6"/>
        <v>-</v>
      </c>
      <c r="AO54" s="18">
        <f t="shared" si="7"/>
        <v>1.0283670033670034</v>
      </c>
      <c r="AP54" s="18">
        <f t="shared" si="8"/>
        <v>0.93712121212121213</v>
      </c>
      <c r="AQ54" s="18" t="str">
        <f t="shared" si="9"/>
        <v>-</v>
      </c>
      <c r="AR54" s="18" t="str">
        <f t="shared" si="10"/>
        <v>-</v>
      </c>
      <c r="AS54" s="18" t="str">
        <f t="shared" si="11"/>
        <v>-</v>
      </c>
      <c r="AT54" s="18" t="str">
        <f t="shared" si="12"/>
        <v>-</v>
      </c>
    </row>
    <row r="55" spans="4:46" x14ac:dyDescent="0.25">
      <c r="D55" s="13"/>
      <c r="E55" s="14" t="s">
        <v>87</v>
      </c>
      <c r="F55" s="14" t="s">
        <v>97</v>
      </c>
      <c r="G55" s="14" t="s">
        <v>46</v>
      </c>
      <c r="H55" s="14"/>
      <c r="I55" s="15">
        <v>2223.5</v>
      </c>
      <c r="J55" s="15">
        <v>1348.9166666666667</v>
      </c>
      <c r="K55" s="15">
        <v>1249.5</v>
      </c>
      <c r="L55" s="15">
        <v>1180.4166666666665</v>
      </c>
      <c r="M55" s="15"/>
      <c r="N55" s="15"/>
      <c r="O55" s="15"/>
      <c r="P55" s="15"/>
      <c r="Q55" s="15">
        <v>990</v>
      </c>
      <c r="R55" s="15">
        <v>888.5</v>
      </c>
      <c r="S55" s="15">
        <v>658</v>
      </c>
      <c r="T55" s="15">
        <v>639</v>
      </c>
      <c r="U55" s="15"/>
      <c r="V55" s="15"/>
      <c r="W55" s="15"/>
      <c r="X55" s="15"/>
      <c r="Y55" s="13"/>
      <c r="Z55" s="13"/>
      <c r="AA55" s="13"/>
      <c r="AB55" s="13"/>
      <c r="AC55" s="16">
        <v>567</v>
      </c>
      <c r="AD55" s="17">
        <f t="shared" si="0"/>
        <v>3.9460611405055857</v>
      </c>
      <c r="AE55" s="17">
        <f t="shared" si="1"/>
        <v>3.2088477366255139</v>
      </c>
      <c r="AF55" s="13"/>
      <c r="AG55" s="13"/>
      <c r="AH55" s="17"/>
      <c r="AI55" s="18"/>
      <c r="AJ55" s="17">
        <f t="shared" si="2"/>
        <v>7.1549088771310991</v>
      </c>
      <c r="AK55" s="18">
        <f t="shared" si="3"/>
        <v>0.60666366839067543</v>
      </c>
      <c r="AL55" s="18">
        <f t="shared" si="4"/>
        <v>0.94471121782046141</v>
      </c>
      <c r="AM55" s="18" t="str">
        <f t="shared" si="5"/>
        <v>-</v>
      </c>
      <c r="AN55" s="18" t="str">
        <f t="shared" si="6"/>
        <v>-</v>
      </c>
      <c r="AO55" s="18">
        <f t="shared" si="7"/>
        <v>0.89747474747474743</v>
      </c>
      <c r="AP55" s="18">
        <f t="shared" si="8"/>
        <v>0.97112462006079026</v>
      </c>
      <c r="AQ55" s="18" t="str">
        <f t="shared" si="9"/>
        <v>-</v>
      </c>
      <c r="AR55" s="18" t="str">
        <f t="shared" si="10"/>
        <v>-</v>
      </c>
      <c r="AS55" s="18" t="str">
        <f t="shared" si="11"/>
        <v>-</v>
      </c>
      <c r="AT55" s="18" t="str">
        <f t="shared" si="12"/>
        <v>-</v>
      </c>
    </row>
    <row r="56" spans="4:46" x14ac:dyDescent="0.25">
      <c r="D56" s="13"/>
      <c r="E56" s="14" t="s">
        <v>87</v>
      </c>
      <c r="F56" s="14" t="s">
        <v>98</v>
      </c>
      <c r="G56" s="14" t="s">
        <v>56</v>
      </c>
      <c r="H56" s="14"/>
      <c r="I56" s="15">
        <v>2208</v>
      </c>
      <c r="J56" s="15">
        <v>1417.4166666666665</v>
      </c>
      <c r="K56" s="15">
        <v>1678.5</v>
      </c>
      <c r="L56" s="15">
        <v>1559.3333333333335</v>
      </c>
      <c r="M56" s="15"/>
      <c r="N56" s="15"/>
      <c r="O56" s="15"/>
      <c r="P56" s="15"/>
      <c r="Q56" s="15">
        <v>990</v>
      </c>
      <c r="R56" s="15">
        <v>941.5</v>
      </c>
      <c r="S56" s="15">
        <v>988.5</v>
      </c>
      <c r="T56" s="15">
        <v>922</v>
      </c>
      <c r="U56" s="15"/>
      <c r="V56" s="15"/>
      <c r="W56" s="15"/>
      <c r="X56" s="15"/>
      <c r="Y56" s="13"/>
      <c r="Z56" s="13"/>
      <c r="AA56" s="13"/>
      <c r="AB56" s="13"/>
      <c r="AC56" s="16">
        <v>785</v>
      </c>
      <c r="AD56" s="17">
        <f t="shared" si="0"/>
        <v>3.0049893842887472</v>
      </c>
      <c r="AE56" s="17">
        <f t="shared" si="1"/>
        <v>3.1609341825902337</v>
      </c>
      <c r="AF56" s="13"/>
      <c r="AG56" s="13"/>
      <c r="AH56" s="17"/>
      <c r="AI56" s="18"/>
      <c r="AJ56" s="17">
        <f t="shared" si="2"/>
        <v>6.1659235668789805</v>
      </c>
      <c r="AK56" s="18">
        <f t="shared" si="3"/>
        <v>0.64194595410628008</v>
      </c>
      <c r="AL56" s="18">
        <f t="shared" si="4"/>
        <v>0.92900407109522398</v>
      </c>
      <c r="AM56" s="18" t="str">
        <f t="shared" si="5"/>
        <v>-</v>
      </c>
      <c r="AN56" s="18" t="str">
        <f t="shared" si="6"/>
        <v>-</v>
      </c>
      <c r="AO56" s="18">
        <f t="shared" si="7"/>
        <v>0.95101010101010097</v>
      </c>
      <c r="AP56" s="18">
        <f t="shared" si="8"/>
        <v>0.93272635306019225</v>
      </c>
      <c r="AQ56" s="18" t="str">
        <f t="shared" si="9"/>
        <v>-</v>
      </c>
      <c r="AR56" s="18" t="str">
        <f t="shared" si="10"/>
        <v>-</v>
      </c>
      <c r="AS56" s="18" t="str">
        <f t="shared" si="11"/>
        <v>-</v>
      </c>
      <c r="AT56" s="18" t="str">
        <f t="shared" si="12"/>
        <v>-</v>
      </c>
    </row>
    <row r="57" spans="4:46" x14ac:dyDescent="0.25">
      <c r="D57" s="13"/>
      <c r="E57" s="14" t="s">
        <v>87</v>
      </c>
      <c r="F57" s="14" t="s">
        <v>99</v>
      </c>
      <c r="G57" s="14" t="s">
        <v>56</v>
      </c>
      <c r="H57" s="14"/>
      <c r="I57" s="15">
        <v>2237.5</v>
      </c>
      <c r="J57" s="15">
        <v>1689.5</v>
      </c>
      <c r="K57" s="15">
        <v>1678</v>
      </c>
      <c r="L57" s="15">
        <v>1586.5</v>
      </c>
      <c r="M57" s="15"/>
      <c r="N57" s="15"/>
      <c r="O57" s="15"/>
      <c r="P57" s="15"/>
      <c r="Q57" s="15">
        <v>990</v>
      </c>
      <c r="R57" s="15">
        <v>935</v>
      </c>
      <c r="S57" s="15">
        <v>997.5</v>
      </c>
      <c r="T57" s="15">
        <v>1210.5</v>
      </c>
      <c r="U57" s="15"/>
      <c r="V57" s="15"/>
      <c r="W57" s="15"/>
      <c r="X57" s="15"/>
      <c r="Y57" s="13"/>
      <c r="Z57" s="13"/>
      <c r="AA57" s="13"/>
      <c r="AB57" s="13"/>
      <c r="AC57" s="16">
        <v>800</v>
      </c>
      <c r="AD57" s="17">
        <f t="shared" si="0"/>
        <v>3.2806250000000001</v>
      </c>
      <c r="AE57" s="17">
        <f t="shared" si="1"/>
        <v>3.4962499999999999</v>
      </c>
      <c r="AF57" s="13"/>
      <c r="AG57" s="13"/>
      <c r="AH57" s="17"/>
      <c r="AI57" s="18"/>
      <c r="AJ57" s="17">
        <f t="shared" si="2"/>
        <v>6.7768750000000004</v>
      </c>
      <c r="AK57" s="18">
        <f t="shared" si="3"/>
        <v>0.75508379888268151</v>
      </c>
      <c r="AL57" s="18">
        <f t="shared" si="4"/>
        <v>0.94547079856972582</v>
      </c>
      <c r="AM57" s="18" t="str">
        <f t="shared" si="5"/>
        <v>-</v>
      </c>
      <c r="AN57" s="18" t="str">
        <f t="shared" si="6"/>
        <v>-</v>
      </c>
      <c r="AO57" s="18">
        <f t="shared" si="7"/>
        <v>0.94444444444444442</v>
      </c>
      <c r="AP57" s="18">
        <f t="shared" si="8"/>
        <v>1.2135338345864661</v>
      </c>
      <c r="AQ57" s="18" t="str">
        <f t="shared" si="9"/>
        <v>-</v>
      </c>
      <c r="AR57" s="18" t="str">
        <f t="shared" si="10"/>
        <v>-</v>
      </c>
      <c r="AS57" s="18" t="str">
        <f t="shared" si="11"/>
        <v>-</v>
      </c>
      <c r="AT57" s="18" t="str">
        <f t="shared" si="12"/>
        <v>-</v>
      </c>
    </row>
    <row r="58" spans="4:46" x14ac:dyDescent="0.25">
      <c r="D58" s="13"/>
      <c r="E58" s="14" t="s">
        <v>87</v>
      </c>
      <c r="F58" s="19" t="s">
        <v>100</v>
      </c>
      <c r="G58" s="14" t="s">
        <v>86</v>
      </c>
      <c r="H58" s="14" t="s">
        <v>85</v>
      </c>
      <c r="I58" s="15">
        <v>1596</v>
      </c>
      <c r="J58" s="15">
        <v>1268.5</v>
      </c>
      <c r="K58" s="15">
        <v>1037</v>
      </c>
      <c r="L58" s="15">
        <v>970.75</v>
      </c>
      <c r="M58" s="15"/>
      <c r="N58" s="15"/>
      <c r="O58" s="15"/>
      <c r="P58" s="15"/>
      <c r="Q58" s="15">
        <v>660</v>
      </c>
      <c r="R58" s="15">
        <v>675.25</v>
      </c>
      <c r="S58" s="15">
        <v>525</v>
      </c>
      <c r="T58" s="15">
        <v>532</v>
      </c>
      <c r="U58" s="15"/>
      <c r="V58" s="15"/>
      <c r="W58" s="15"/>
      <c r="X58" s="15"/>
      <c r="Y58" s="13"/>
      <c r="Z58" s="13"/>
      <c r="AA58" s="13"/>
      <c r="AB58" s="13"/>
      <c r="AC58" s="16">
        <v>511</v>
      </c>
      <c r="AD58" s="17">
        <f t="shared" si="0"/>
        <v>3.8038160469667317</v>
      </c>
      <c r="AE58" s="17">
        <f t="shared" si="1"/>
        <v>2.9408023483365948</v>
      </c>
      <c r="AF58" s="13"/>
      <c r="AG58" s="13"/>
      <c r="AH58" s="17"/>
      <c r="AI58" s="18"/>
      <c r="AJ58" s="17">
        <f t="shared" si="2"/>
        <v>6.744618395303327</v>
      </c>
      <c r="AK58" s="18">
        <f t="shared" si="3"/>
        <v>0.79479949874686717</v>
      </c>
      <c r="AL58" s="18">
        <f t="shared" si="4"/>
        <v>0.93611378977820636</v>
      </c>
      <c r="AM58" s="18" t="str">
        <f t="shared" si="5"/>
        <v>-</v>
      </c>
      <c r="AN58" s="18" t="str">
        <f t="shared" si="6"/>
        <v>-</v>
      </c>
      <c r="AO58" s="18">
        <f t="shared" si="7"/>
        <v>1.0231060606060607</v>
      </c>
      <c r="AP58" s="18">
        <f t="shared" si="8"/>
        <v>1.0133333333333334</v>
      </c>
      <c r="AQ58" s="18" t="str">
        <f t="shared" si="9"/>
        <v>-</v>
      </c>
      <c r="AR58" s="18" t="str">
        <f t="shared" si="10"/>
        <v>-</v>
      </c>
      <c r="AS58" s="18" t="str">
        <f t="shared" si="11"/>
        <v>-</v>
      </c>
      <c r="AT58" s="18" t="str">
        <f t="shared" si="12"/>
        <v>-</v>
      </c>
    </row>
    <row r="59" spans="4:46" x14ac:dyDescent="0.25">
      <c r="D59" s="13"/>
      <c r="E59" s="14" t="s">
        <v>87</v>
      </c>
      <c r="F59" s="14" t="s">
        <v>101</v>
      </c>
      <c r="G59" s="14" t="s">
        <v>59</v>
      </c>
      <c r="H59" s="14" t="s">
        <v>68</v>
      </c>
      <c r="I59" s="15">
        <v>2198.25</v>
      </c>
      <c r="J59" s="15">
        <v>1587.5</v>
      </c>
      <c r="K59" s="15">
        <v>1670.5</v>
      </c>
      <c r="L59" s="15">
        <v>1589.5</v>
      </c>
      <c r="M59" s="15"/>
      <c r="N59" s="15"/>
      <c r="O59" s="15"/>
      <c r="P59" s="15"/>
      <c r="Q59" s="15">
        <v>990</v>
      </c>
      <c r="R59" s="15">
        <v>1025.3333333333333</v>
      </c>
      <c r="S59" s="15">
        <v>655</v>
      </c>
      <c r="T59" s="15">
        <v>686</v>
      </c>
      <c r="U59" s="15"/>
      <c r="V59" s="15"/>
      <c r="W59" s="15"/>
      <c r="X59" s="15"/>
      <c r="Y59" s="13"/>
      <c r="Z59" s="13"/>
      <c r="AA59" s="13"/>
      <c r="AB59" s="13"/>
      <c r="AC59" s="16">
        <v>714</v>
      </c>
      <c r="AD59" s="17">
        <f t="shared" si="0"/>
        <v>3.659430438842203</v>
      </c>
      <c r="AE59" s="17">
        <f t="shared" si="1"/>
        <v>3.1869747899159662</v>
      </c>
      <c r="AF59" s="13"/>
      <c r="AG59" s="13"/>
      <c r="AH59" s="17"/>
      <c r="AI59" s="18"/>
      <c r="AJ59" s="17">
        <f t="shared" si="2"/>
        <v>6.8464052287581696</v>
      </c>
      <c r="AK59" s="18">
        <f t="shared" si="3"/>
        <v>0.72216535880814281</v>
      </c>
      <c r="AL59" s="18">
        <f t="shared" si="4"/>
        <v>0.95151152349595924</v>
      </c>
      <c r="AM59" s="18" t="str">
        <f t="shared" si="5"/>
        <v>-</v>
      </c>
      <c r="AN59" s="18" t="str">
        <f t="shared" si="6"/>
        <v>-</v>
      </c>
      <c r="AO59" s="18">
        <f t="shared" si="7"/>
        <v>1.0356902356902355</v>
      </c>
      <c r="AP59" s="18">
        <f t="shared" si="8"/>
        <v>1.0473282442748091</v>
      </c>
      <c r="AQ59" s="18" t="str">
        <f t="shared" si="9"/>
        <v>-</v>
      </c>
      <c r="AR59" s="18" t="str">
        <f t="shared" si="10"/>
        <v>-</v>
      </c>
      <c r="AS59" s="18" t="str">
        <f t="shared" si="11"/>
        <v>-</v>
      </c>
      <c r="AT59" s="18" t="str">
        <f t="shared" si="12"/>
        <v>-</v>
      </c>
    </row>
    <row r="60" spans="4:46" x14ac:dyDescent="0.25">
      <c r="D60" s="13"/>
      <c r="E60" s="14" t="s">
        <v>87</v>
      </c>
      <c r="F60" s="19" t="s">
        <v>102</v>
      </c>
      <c r="G60" s="14" t="s">
        <v>62</v>
      </c>
      <c r="H60" s="14" t="s">
        <v>68</v>
      </c>
      <c r="I60" s="15">
        <v>2238.75</v>
      </c>
      <c r="J60" s="15">
        <v>1785.4166666666667</v>
      </c>
      <c r="K60" s="15">
        <v>1871</v>
      </c>
      <c r="L60" s="15">
        <v>1730.5</v>
      </c>
      <c r="M60" s="15"/>
      <c r="N60" s="15"/>
      <c r="O60" s="15"/>
      <c r="P60" s="15"/>
      <c r="Q60" s="15">
        <v>990</v>
      </c>
      <c r="R60" s="15">
        <v>998</v>
      </c>
      <c r="S60" s="15">
        <v>990</v>
      </c>
      <c r="T60" s="15">
        <v>992.63333333333333</v>
      </c>
      <c r="U60" s="15"/>
      <c r="V60" s="15"/>
      <c r="W60" s="15"/>
      <c r="X60" s="15"/>
      <c r="Y60" s="13"/>
      <c r="Z60" s="13"/>
      <c r="AA60" s="13"/>
      <c r="AB60" s="13"/>
      <c r="AC60" s="16">
        <v>815</v>
      </c>
      <c r="AD60" s="17">
        <f t="shared" si="0"/>
        <v>3.4152351738241311</v>
      </c>
      <c r="AE60" s="17">
        <f t="shared" si="1"/>
        <v>3.3412678936605316</v>
      </c>
      <c r="AF60" s="13"/>
      <c r="AG60" s="13"/>
      <c r="AH60" s="17"/>
      <c r="AI60" s="18"/>
      <c r="AJ60" s="17">
        <f t="shared" si="2"/>
        <v>6.7565030674846627</v>
      </c>
      <c r="AK60" s="18">
        <f t="shared" si="3"/>
        <v>0.79750604876233022</v>
      </c>
      <c r="AL60" s="18">
        <f t="shared" si="4"/>
        <v>0.92490646712987712</v>
      </c>
      <c r="AM60" s="18" t="str">
        <f t="shared" si="5"/>
        <v>-</v>
      </c>
      <c r="AN60" s="18" t="str">
        <f t="shared" si="6"/>
        <v>-</v>
      </c>
      <c r="AO60" s="18">
        <f t="shared" si="7"/>
        <v>1.0080808080808081</v>
      </c>
      <c r="AP60" s="18">
        <f t="shared" si="8"/>
        <v>1.0026599326599326</v>
      </c>
      <c r="AQ60" s="18" t="str">
        <f t="shared" si="9"/>
        <v>-</v>
      </c>
      <c r="AR60" s="18" t="str">
        <f t="shared" si="10"/>
        <v>-</v>
      </c>
      <c r="AS60" s="18" t="str">
        <f t="shared" si="11"/>
        <v>-</v>
      </c>
      <c r="AT60" s="18" t="str">
        <f t="shared" si="12"/>
        <v>-</v>
      </c>
    </row>
  </sheetData>
  <mergeCells count="45">
    <mergeCell ref="AK11:AN11"/>
    <mergeCell ref="D2:AN3"/>
    <mergeCell ref="F5:J5"/>
    <mergeCell ref="F7:R7"/>
    <mergeCell ref="F8:R8"/>
    <mergeCell ref="F9:R9"/>
    <mergeCell ref="D10:E10"/>
    <mergeCell ref="AC12:AC13"/>
    <mergeCell ref="AO11:AR11"/>
    <mergeCell ref="AS11:AT11"/>
    <mergeCell ref="D12:E12"/>
    <mergeCell ref="F12:F13"/>
    <mergeCell ref="G12:H12"/>
    <mergeCell ref="I12:J12"/>
    <mergeCell ref="K12:L12"/>
    <mergeCell ref="M12:N12"/>
    <mergeCell ref="O12:P12"/>
    <mergeCell ref="Q12:R12"/>
    <mergeCell ref="D11:E11"/>
    <mergeCell ref="I11:P11"/>
    <mergeCell ref="Q11:X11"/>
    <mergeCell ref="Y11:AB11"/>
    <mergeCell ref="AC11:AJ11"/>
    <mergeCell ref="S12:T12"/>
    <mergeCell ref="U12:V12"/>
    <mergeCell ref="W12:X12"/>
    <mergeCell ref="Y12:Z12"/>
    <mergeCell ref="AA12:AB12"/>
    <mergeCell ref="AO12:AO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P12:AP13"/>
    <mergeCell ref="AQ12:AQ13"/>
    <mergeCell ref="AR12:AR13"/>
    <mergeCell ref="AS12:AS13"/>
    <mergeCell ref="AT12:AT13"/>
  </mergeCell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C13" sqref="C13:C15"/>
    </sheetView>
  </sheetViews>
  <sheetFormatPr defaultRowHeight="15" x14ac:dyDescent="0.25"/>
  <cols>
    <col min="1" max="1" width="2.140625" style="21" customWidth="1"/>
    <col min="2" max="2" width="14.85546875" customWidth="1"/>
    <col min="3" max="6" width="21.5703125" customWidth="1"/>
    <col min="7" max="7" width="13.42578125" customWidth="1"/>
    <col min="8" max="8" width="2.5703125" customWidth="1"/>
    <col min="9" max="11" width="14.140625" customWidth="1"/>
  </cols>
  <sheetData>
    <row r="1" spans="1:11" ht="18.75" x14ac:dyDescent="0.3">
      <c r="B1" s="22" t="s">
        <v>103</v>
      </c>
      <c r="D1" s="23"/>
      <c r="F1" s="23" t="s">
        <v>158</v>
      </c>
    </row>
    <row r="2" spans="1:11" ht="15.75" thickBot="1" x14ac:dyDescent="0.3">
      <c r="B2" s="24"/>
    </row>
    <row r="3" spans="1:11" ht="15.75" thickBot="1" x14ac:dyDescent="0.3">
      <c r="B3" s="92" t="s">
        <v>104</v>
      </c>
      <c r="C3" s="93" t="s">
        <v>105</v>
      </c>
      <c r="D3" s="93" t="s">
        <v>106</v>
      </c>
      <c r="E3" s="93" t="s">
        <v>107</v>
      </c>
      <c r="F3" s="93" t="s">
        <v>108</v>
      </c>
      <c r="G3" s="95" t="s">
        <v>109</v>
      </c>
      <c r="I3" s="96" t="s">
        <v>110</v>
      </c>
      <c r="J3" s="97"/>
      <c r="K3" s="98"/>
    </row>
    <row r="4" spans="1:11" ht="15.75" thickBot="1" x14ac:dyDescent="0.3">
      <c r="B4" s="92"/>
      <c r="C4" s="93"/>
      <c r="D4" s="93"/>
      <c r="E4" s="93"/>
      <c r="F4" s="93"/>
      <c r="G4" s="95"/>
      <c r="I4" s="99" t="s">
        <v>111</v>
      </c>
      <c r="J4" s="99" t="s">
        <v>112</v>
      </c>
      <c r="K4" s="99" t="s">
        <v>113</v>
      </c>
    </row>
    <row r="5" spans="1:11" ht="15.75" thickBot="1" x14ac:dyDescent="0.3">
      <c r="B5" s="92"/>
      <c r="C5" s="94"/>
      <c r="D5" s="94"/>
      <c r="E5" s="94"/>
      <c r="F5" s="94"/>
      <c r="G5" s="95"/>
      <c r="I5" s="99"/>
      <c r="J5" s="99"/>
      <c r="K5" s="99"/>
    </row>
    <row r="6" spans="1:11" ht="15.75" thickBot="1" x14ac:dyDescent="0.3">
      <c r="A6" s="21" t="s">
        <v>39</v>
      </c>
      <c r="B6" s="25" t="s">
        <v>114</v>
      </c>
      <c r="C6" s="26">
        <v>0.70388208294275467</v>
      </c>
      <c r="D6" s="26">
        <v>0.91361826943222291</v>
      </c>
      <c r="E6" s="26">
        <v>0.92161899202179409</v>
      </c>
      <c r="F6" s="26">
        <v>0.90952380952380951</v>
      </c>
      <c r="G6" s="26">
        <v>0.83917503283201789</v>
      </c>
      <c r="I6" s="27">
        <v>4.9529711673699008</v>
      </c>
      <c r="J6" s="27">
        <v>3.4080696202531646</v>
      </c>
      <c r="K6" s="27">
        <v>8.4536040787623072</v>
      </c>
    </row>
    <row r="7" spans="1:11" ht="15.75" thickBot="1" x14ac:dyDescent="0.3">
      <c r="A7" s="21" t="s">
        <v>48</v>
      </c>
      <c r="B7" s="25" t="s">
        <v>115</v>
      </c>
      <c r="C7" s="26">
        <v>0.84213302058669492</v>
      </c>
      <c r="D7" s="26">
        <v>0.87840163113295378</v>
      </c>
      <c r="E7" s="26">
        <v>0.97613518551120737</v>
      </c>
      <c r="F7" s="26">
        <v>1.0508751241988492</v>
      </c>
      <c r="G7" s="26">
        <v>0.91241681719039314</v>
      </c>
      <c r="I7" s="27">
        <v>4.6217966163196804</v>
      </c>
      <c r="J7" s="27">
        <v>2.784114618768994</v>
      </c>
      <c r="K7" s="27">
        <v>7.5350898081371618</v>
      </c>
    </row>
    <row r="8" spans="1:11" ht="15.75" thickBot="1" x14ac:dyDescent="0.3">
      <c r="A8" s="21" t="s">
        <v>87</v>
      </c>
      <c r="B8" s="25" t="s">
        <v>116</v>
      </c>
      <c r="C8" s="26">
        <v>0.77021860542600085</v>
      </c>
      <c r="D8" s="26">
        <v>0.90262713354277035</v>
      </c>
      <c r="E8" s="26">
        <v>0.9396347866515965</v>
      </c>
      <c r="F8" s="26">
        <v>0.96686548511701886</v>
      </c>
      <c r="G8" s="26">
        <v>0.85632999806925691</v>
      </c>
      <c r="I8" s="27">
        <v>4.9728682988602779</v>
      </c>
      <c r="J8" s="27">
        <v>3.2756929787533418</v>
      </c>
      <c r="K8" s="27">
        <v>8.4872942169691861</v>
      </c>
    </row>
    <row r="9" spans="1:11" ht="15.75" thickBot="1" x14ac:dyDescent="0.3">
      <c r="B9" s="25" t="s">
        <v>117</v>
      </c>
      <c r="C9" s="26">
        <v>0.80105891613129565</v>
      </c>
      <c r="D9" s="26">
        <v>0.89109407800998297</v>
      </c>
      <c r="E9" s="26">
        <v>0.95805761631728614</v>
      </c>
      <c r="F9" s="26">
        <v>1.0060973598767222</v>
      </c>
      <c r="G9" s="26">
        <v>0.88397611039683799</v>
      </c>
      <c r="I9" s="27">
        <v>4.7734906022247783</v>
      </c>
      <c r="J9" s="27">
        <v>3.0081735072241407</v>
      </c>
      <c r="K9" s="27">
        <v>7.9480008950262118</v>
      </c>
    </row>
    <row r="11" spans="1:11" ht="18.75" x14ac:dyDescent="0.3">
      <c r="B11" s="22" t="s">
        <v>118</v>
      </c>
      <c r="F11" s="23" t="s">
        <v>158</v>
      </c>
    </row>
    <row r="12" spans="1:11" ht="15.75" thickBot="1" x14ac:dyDescent="0.3">
      <c r="B12" s="28"/>
      <c r="C12" s="29"/>
      <c r="D12" s="29"/>
      <c r="E12" s="29"/>
      <c r="F12" s="29"/>
      <c r="G12" s="29"/>
      <c r="H12" s="30"/>
      <c r="I12" s="29"/>
      <c r="J12" s="29"/>
      <c r="K12" s="29"/>
    </row>
    <row r="13" spans="1:11" ht="15.75" customHeight="1" thickBot="1" x14ac:dyDescent="0.3">
      <c r="B13" s="92" t="s">
        <v>104</v>
      </c>
      <c r="C13" s="93" t="s">
        <v>105</v>
      </c>
      <c r="D13" s="93" t="s">
        <v>106</v>
      </c>
      <c r="E13" s="93" t="s">
        <v>107</v>
      </c>
      <c r="F13" s="93" t="s">
        <v>108</v>
      </c>
      <c r="G13" s="95" t="s">
        <v>109</v>
      </c>
      <c r="I13" s="96" t="s">
        <v>110</v>
      </c>
      <c r="J13" s="97"/>
      <c r="K13" s="98"/>
    </row>
    <row r="14" spans="1:11" ht="15.75" thickBot="1" x14ac:dyDescent="0.3">
      <c r="B14" s="92"/>
      <c r="C14" s="93"/>
      <c r="D14" s="93"/>
      <c r="E14" s="93"/>
      <c r="F14" s="93"/>
      <c r="G14" s="95"/>
      <c r="I14" s="99" t="s">
        <v>111</v>
      </c>
      <c r="J14" s="99" t="s">
        <v>112</v>
      </c>
      <c r="K14" s="99" t="s">
        <v>113</v>
      </c>
    </row>
    <row r="15" spans="1:11" ht="15.75" thickBot="1" x14ac:dyDescent="0.3">
      <c r="B15" s="92"/>
      <c r="C15" s="94"/>
      <c r="D15" s="94"/>
      <c r="E15" s="94"/>
      <c r="F15" s="94"/>
      <c r="G15" s="95"/>
      <c r="I15" s="99"/>
      <c r="J15" s="99"/>
      <c r="K15" s="99"/>
    </row>
    <row r="16" spans="1:11" ht="15.75" thickBot="1" x14ac:dyDescent="0.3">
      <c r="A16" s="21" t="s">
        <v>39</v>
      </c>
      <c r="B16" s="25" t="s">
        <v>114</v>
      </c>
      <c r="C16" s="26">
        <v>0.70388208294275467</v>
      </c>
      <c r="D16" s="26">
        <v>0.91361826943222291</v>
      </c>
      <c r="E16" s="26">
        <v>0.92161899202179409</v>
      </c>
      <c r="F16" s="26">
        <v>0.90952380952380951</v>
      </c>
      <c r="G16" s="26">
        <v>0.83917503283201789</v>
      </c>
      <c r="I16" s="27">
        <v>4.9529711673699008</v>
      </c>
      <c r="J16" s="27">
        <v>3.4080696202531646</v>
      </c>
      <c r="K16" s="27">
        <v>8.4536040787623072</v>
      </c>
    </row>
    <row r="17" spans="1:11" ht="15.75" thickBot="1" x14ac:dyDescent="0.3">
      <c r="A17" s="21" t="s">
        <v>48</v>
      </c>
      <c r="B17" s="25" t="s">
        <v>115</v>
      </c>
      <c r="C17" s="26">
        <v>0.83185822085863759</v>
      </c>
      <c r="D17" s="26">
        <v>0.87059434242105538</v>
      </c>
      <c r="E17" s="26">
        <v>0.97459981100197601</v>
      </c>
      <c r="F17" s="26">
        <v>1.0608562116083742</v>
      </c>
      <c r="G17" s="26">
        <v>0.90809264418740532</v>
      </c>
      <c r="I17" s="27">
        <v>4.4566686730368916</v>
      </c>
      <c r="J17" s="27">
        <v>2.680529430943245</v>
      </c>
      <c r="K17" s="27">
        <v>7.2404007724525368</v>
      </c>
    </row>
    <row r="18" spans="1:11" ht="15.75" thickBot="1" x14ac:dyDescent="0.3">
      <c r="A18" s="21" t="s">
        <v>87</v>
      </c>
      <c r="B18" s="25" t="s">
        <v>116</v>
      </c>
      <c r="C18" s="26">
        <v>0.75202322623645124</v>
      </c>
      <c r="D18" s="26">
        <v>0.90482644193649087</v>
      </c>
      <c r="E18" s="26">
        <v>0.94430619911141611</v>
      </c>
      <c r="F18" s="26">
        <v>0.96502264408462057</v>
      </c>
      <c r="G18" s="26">
        <v>0.84976044595743583</v>
      </c>
      <c r="I18" s="27">
        <v>4.4368050965704633</v>
      </c>
      <c r="J18" s="27">
        <v>3.1661122126753325</v>
      </c>
      <c r="K18" s="27">
        <v>7.8385143570536817</v>
      </c>
    </row>
    <row r="19" spans="1:11" ht="15.75" thickBot="1" x14ac:dyDescent="0.3">
      <c r="B19" s="25" t="s">
        <v>117</v>
      </c>
      <c r="C19" s="26">
        <v>0.78735537422141233</v>
      </c>
      <c r="D19" s="26">
        <v>0.89109407800998297</v>
      </c>
      <c r="E19" s="26">
        <v>0.95882533873431453</v>
      </c>
      <c r="F19" s="26">
        <v>1.0085088484940483</v>
      </c>
      <c r="G19" s="26">
        <v>0.88397611039683799</v>
      </c>
      <c r="I19" s="27">
        <v>4.4880170341369592</v>
      </c>
      <c r="J19" s="27">
        <v>2.9190432035167255</v>
      </c>
      <c r="K19" s="27">
        <v>7.5589628408544529</v>
      </c>
    </row>
    <row r="21" spans="1:11" ht="18.75" x14ac:dyDescent="0.3">
      <c r="B21" s="22" t="s">
        <v>119</v>
      </c>
      <c r="F21" s="23" t="s">
        <v>158</v>
      </c>
    </row>
    <row r="22" spans="1:11" ht="15.75" thickBot="1" x14ac:dyDescent="0.3">
      <c r="B22" s="28"/>
      <c r="C22" s="29"/>
      <c r="D22" s="29"/>
      <c r="E22" s="29"/>
      <c r="F22" s="29"/>
      <c r="G22" s="29"/>
      <c r="H22" s="30"/>
      <c r="I22" s="29"/>
      <c r="J22" s="29"/>
      <c r="K22" s="29"/>
    </row>
    <row r="23" spans="1:11" ht="15.75" customHeight="1" thickBot="1" x14ac:dyDescent="0.3">
      <c r="B23" s="92" t="s">
        <v>104</v>
      </c>
      <c r="C23" s="93" t="s">
        <v>105</v>
      </c>
      <c r="D23" s="93" t="s">
        <v>106</v>
      </c>
      <c r="E23" s="93" t="s">
        <v>107</v>
      </c>
      <c r="F23" s="93" t="s">
        <v>108</v>
      </c>
      <c r="G23" s="95" t="s">
        <v>109</v>
      </c>
      <c r="I23" s="96" t="s">
        <v>110</v>
      </c>
      <c r="J23" s="97"/>
      <c r="K23" s="98"/>
    </row>
    <row r="24" spans="1:11" ht="15.75" thickBot="1" x14ac:dyDescent="0.3">
      <c r="B24" s="92"/>
      <c r="C24" s="93"/>
      <c r="D24" s="93"/>
      <c r="E24" s="93"/>
      <c r="F24" s="93"/>
      <c r="G24" s="95"/>
      <c r="I24" s="99" t="s">
        <v>111</v>
      </c>
      <c r="J24" s="99" t="s">
        <v>112</v>
      </c>
      <c r="K24" s="99" t="s">
        <v>113</v>
      </c>
    </row>
    <row r="25" spans="1:11" ht="15.75" thickBot="1" x14ac:dyDescent="0.3">
      <c r="B25" s="92"/>
      <c r="C25" s="94"/>
      <c r="D25" s="94"/>
      <c r="E25" s="94"/>
      <c r="F25" s="94"/>
      <c r="G25" s="95"/>
      <c r="I25" s="99"/>
      <c r="J25" s="99"/>
      <c r="K25" s="99"/>
    </row>
    <row r="26" spans="1:11" ht="15.75" thickBot="1" x14ac:dyDescent="0.3">
      <c r="A26" s="21" t="s">
        <v>39</v>
      </c>
      <c r="B26" s="25" t="s">
        <v>114</v>
      </c>
      <c r="C26" s="26" t="s">
        <v>157</v>
      </c>
      <c r="D26" s="26" t="s">
        <v>157</v>
      </c>
      <c r="E26" s="26" t="s">
        <v>157</v>
      </c>
      <c r="F26" s="26" t="s">
        <v>157</v>
      </c>
      <c r="G26" s="26" t="s">
        <v>157</v>
      </c>
      <c r="I26" s="27" t="s">
        <v>157</v>
      </c>
      <c r="J26" s="27" t="s">
        <v>157</v>
      </c>
      <c r="K26" s="27" t="s">
        <v>157</v>
      </c>
    </row>
    <row r="27" spans="1:11" ht="15.75" thickBot="1" x14ac:dyDescent="0.3">
      <c r="A27" s="21" t="s">
        <v>48</v>
      </c>
      <c r="B27" s="25" t="s">
        <v>115</v>
      </c>
      <c r="C27" s="26">
        <v>0.89835306227483269</v>
      </c>
      <c r="D27" s="26">
        <v>0.94567592881673435</v>
      </c>
      <c r="E27" s="26">
        <v>0.98033459595959582</v>
      </c>
      <c r="F27" s="26">
        <v>1.0698027314112291</v>
      </c>
      <c r="G27" s="26">
        <v>0.94856693032872386</v>
      </c>
      <c r="I27" s="27">
        <v>9.1552459839357425</v>
      </c>
      <c r="J27" s="27">
        <v>3.3968373493975905</v>
      </c>
      <c r="K27" s="27">
        <v>12.552083333333332</v>
      </c>
    </row>
    <row r="28" spans="1:11" ht="15.75" thickBot="1" x14ac:dyDescent="0.3">
      <c r="A28" s="21" t="s">
        <v>87</v>
      </c>
      <c r="B28" s="25" t="s">
        <v>116</v>
      </c>
      <c r="C28" s="26">
        <v>0.76787854574510583</v>
      </c>
      <c r="D28" s="26">
        <v>1.1375</v>
      </c>
      <c r="E28" s="26">
        <v>0.77777777777777779</v>
      </c>
      <c r="F28" s="26">
        <v>1.0666666666666667</v>
      </c>
      <c r="G28" s="26">
        <v>0.84687061616488613</v>
      </c>
      <c r="I28" s="27">
        <v>26.630769230769232</v>
      </c>
      <c r="J28" s="27">
        <v>11.715384615384615</v>
      </c>
      <c r="K28" s="27">
        <v>40.245897435897433</v>
      </c>
    </row>
    <row r="29" spans="1:11" ht="15.75" thickBot="1" x14ac:dyDescent="0.3">
      <c r="B29" s="25" t="s">
        <v>117</v>
      </c>
      <c r="C29" s="26">
        <v>0.86656934306569344</v>
      </c>
      <c r="D29" s="26">
        <v>0.98088197807800148</v>
      </c>
      <c r="E29" s="26">
        <v>0.92509182736455453</v>
      </c>
      <c r="F29" s="26">
        <v>1.0687563195146612</v>
      </c>
      <c r="G29" s="26">
        <v>0.92211415659691509</v>
      </c>
      <c r="I29" s="27">
        <v>10.713420210333791</v>
      </c>
      <c r="J29" s="27">
        <v>4.1385459533607678</v>
      </c>
      <c r="K29" s="27">
        <v>15.021353452217648</v>
      </c>
    </row>
    <row r="31" spans="1:11" ht="18.75" x14ac:dyDescent="0.3">
      <c r="B31" s="22" t="s">
        <v>120</v>
      </c>
      <c r="F31" s="23" t="s">
        <v>158</v>
      </c>
    </row>
    <row r="32" spans="1:11" ht="15.75" thickBot="1" x14ac:dyDescent="0.3">
      <c r="B32" s="28"/>
      <c r="C32" s="29"/>
      <c r="D32" s="29"/>
      <c r="E32" s="29"/>
      <c r="F32" s="29"/>
      <c r="G32" s="29"/>
      <c r="H32" s="30"/>
      <c r="I32" s="29"/>
      <c r="J32" s="29"/>
      <c r="K32" s="29"/>
    </row>
    <row r="33" spans="1:11" ht="15.75" customHeight="1" thickBot="1" x14ac:dyDescent="0.3">
      <c r="B33" s="92" t="s">
        <v>104</v>
      </c>
      <c r="C33" s="93" t="s">
        <v>105</v>
      </c>
      <c r="D33" s="93" t="s">
        <v>106</v>
      </c>
      <c r="E33" s="93" t="s">
        <v>107</v>
      </c>
      <c r="F33" s="93" t="s">
        <v>108</v>
      </c>
      <c r="G33" s="95" t="s">
        <v>109</v>
      </c>
      <c r="I33" s="96" t="s">
        <v>110</v>
      </c>
      <c r="J33" s="97"/>
      <c r="K33" s="98"/>
    </row>
    <row r="34" spans="1:11" ht="15.75" thickBot="1" x14ac:dyDescent="0.3">
      <c r="B34" s="92"/>
      <c r="C34" s="93"/>
      <c r="D34" s="93"/>
      <c r="E34" s="93"/>
      <c r="F34" s="93"/>
      <c r="G34" s="95"/>
      <c r="I34" s="99" t="s">
        <v>111</v>
      </c>
      <c r="J34" s="99" t="s">
        <v>112</v>
      </c>
      <c r="K34" s="99" t="s">
        <v>113</v>
      </c>
    </row>
    <row r="35" spans="1:11" ht="15.75" thickBot="1" x14ac:dyDescent="0.3">
      <c r="B35" s="92"/>
      <c r="C35" s="94"/>
      <c r="D35" s="94"/>
      <c r="E35" s="94"/>
      <c r="F35" s="94"/>
      <c r="G35" s="95"/>
      <c r="I35" s="99"/>
      <c r="J35" s="99"/>
      <c r="K35" s="99"/>
    </row>
    <row r="36" spans="1:11" ht="15.75" thickBot="1" x14ac:dyDescent="0.3">
      <c r="A36" s="21" t="s">
        <v>39</v>
      </c>
      <c r="B36" s="25" t="s">
        <v>114</v>
      </c>
      <c r="C36" s="26" t="s">
        <v>157</v>
      </c>
      <c r="D36" s="26" t="s">
        <v>157</v>
      </c>
      <c r="E36" s="26" t="s">
        <v>157</v>
      </c>
      <c r="F36" s="26" t="s">
        <v>157</v>
      </c>
      <c r="G36" s="26" t="s">
        <v>157</v>
      </c>
      <c r="I36" s="27" t="s">
        <v>157</v>
      </c>
      <c r="J36" s="27" t="s">
        <v>157</v>
      </c>
      <c r="K36" s="27" t="s">
        <v>157</v>
      </c>
    </row>
    <row r="37" spans="1:11" ht="15.75" thickBot="1" x14ac:dyDescent="0.3">
      <c r="A37" s="21" t="s">
        <v>48</v>
      </c>
      <c r="B37" s="25" t="s">
        <v>115</v>
      </c>
      <c r="C37" s="26">
        <v>0.952744349867919</v>
      </c>
      <c r="D37" s="26">
        <v>0.92191885685123753</v>
      </c>
      <c r="E37" s="26">
        <v>1.0055555555555555</v>
      </c>
      <c r="F37" s="26">
        <v>0.94009919877909198</v>
      </c>
      <c r="G37" s="26">
        <v>0.9336453536649808</v>
      </c>
      <c r="I37" s="27">
        <v>3.5242261103633918</v>
      </c>
      <c r="J37" s="27">
        <v>4.0895020188425306</v>
      </c>
      <c r="K37" s="27">
        <v>8.3230148048452222</v>
      </c>
    </row>
    <row r="38" spans="1:11" ht="15.75" thickBot="1" x14ac:dyDescent="0.3">
      <c r="A38" s="21" t="s">
        <v>87</v>
      </c>
      <c r="B38" s="25" t="s">
        <v>116</v>
      </c>
      <c r="C38" s="26">
        <v>0.96570285198962902</v>
      </c>
      <c r="D38" s="26">
        <v>0.79063719115734721</v>
      </c>
      <c r="E38" s="26">
        <v>0.97349709114414995</v>
      </c>
      <c r="F38" s="26">
        <v>0.94696969696969702</v>
      </c>
      <c r="G38" s="26">
        <v>0.93803177737037557</v>
      </c>
      <c r="I38" s="27">
        <v>15.359109109109108</v>
      </c>
      <c r="J38" s="27">
        <v>4.6156156156156154</v>
      </c>
      <c r="K38" s="27">
        <v>19.974724724724723</v>
      </c>
    </row>
    <row r="39" spans="1:11" ht="15.75" thickBot="1" x14ac:dyDescent="0.3">
      <c r="B39" s="25" t="s">
        <v>117</v>
      </c>
      <c r="C39" s="26">
        <v>0.96096627686585834</v>
      </c>
      <c r="D39" s="26">
        <v>0.87327336973980085</v>
      </c>
      <c r="E39" s="26">
        <v>0.9830841262649147</v>
      </c>
      <c r="F39" s="26">
        <v>0.94240040598832786</v>
      </c>
      <c r="G39" s="26">
        <v>0.93591332774314284</v>
      </c>
      <c r="I39" s="27">
        <v>7.1868804213135062</v>
      </c>
      <c r="J39" s="27">
        <v>4.2523234200743492</v>
      </c>
      <c r="K39" s="27">
        <v>11.928980793060717</v>
      </c>
    </row>
  </sheetData>
  <mergeCells count="40">
    <mergeCell ref="I3:K3"/>
    <mergeCell ref="I4:I5"/>
    <mergeCell ref="J4:J5"/>
    <mergeCell ref="K4:K5"/>
    <mergeCell ref="B13:B15"/>
    <mergeCell ref="C13:C15"/>
    <mergeCell ref="D13:D15"/>
    <mergeCell ref="E13:E15"/>
    <mergeCell ref="F13:F15"/>
    <mergeCell ref="G13:G15"/>
    <mergeCell ref="B3:B5"/>
    <mergeCell ref="C3:C5"/>
    <mergeCell ref="D3:D5"/>
    <mergeCell ref="E3:E5"/>
    <mergeCell ref="F3:F5"/>
    <mergeCell ref="G3:G5"/>
    <mergeCell ref="B23:B25"/>
    <mergeCell ref="C23:C25"/>
    <mergeCell ref="D23:D25"/>
    <mergeCell ref="E23:E25"/>
    <mergeCell ref="F23:F25"/>
    <mergeCell ref="G33:G35"/>
    <mergeCell ref="I13:K13"/>
    <mergeCell ref="I14:I15"/>
    <mergeCell ref="J14:J15"/>
    <mergeCell ref="K14:K15"/>
    <mergeCell ref="G23:G25"/>
    <mergeCell ref="I33:K33"/>
    <mergeCell ref="I34:I35"/>
    <mergeCell ref="J34:J35"/>
    <mergeCell ref="K34:K35"/>
    <mergeCell ref="I23:K23"/>
    <mergeCell ref="I24:I25"/>
    <mergeCell ref="J24:J25"/>
    <mergeCell ref="K24:K25"/>
    <mergeCell ref="B33:B35"/>
    <mergeCell ref="C33:C35"/>
    <mergeCell ref="D33:D35"/>
    <mergeCell ref="E33:E35"/>
    <mergeCell ref="F33:F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C14" sqref="C14:D14"/>
    </sheetView>
  </sheetViews>
  <sheetFormatPr defaultRowHeight="15" x14ac:dyDescent="0.25"/>
  <cols>
    <col min="1" max="1" width="2.140625" style="21" customWidth="1"/>
    <col min="2" max="2" width="14.85546875" customWidth="1"/>
    <col min="3" max="8" width="16.5703125" customWidth="1"/>
    <col min="9" max="11" width="14.140625" customWidth="1"/>
  </cols>
  <sheetData>
    <row r="1" spans="1:11" ht="18.75" x14ac:dyDescent="0.3">
      <c r="B1" s="22" t="s">
        <v>103</v>
      </c>
      <c r="D1" s="23"/>
      <c r="F1" s="23" t="s">
        <v>158</v>
      </c>
    </row>
    <row r="2" spans="1:11" ht="15.75" thickBot="1" x14ac:dyDescent="0.3">
      <c r="B2" s="24"/>
    </row>
    <row r="3" spans="1:11" ht="15.75" customHeight="1" thickBot="1" x14ac:dyDescent="0.3">
      <c r="B3" s="100" t="s">
        <v>104</v>
      </c>
      <c r="C3" s="102" t="s">
        <v>121</v>
      </c>
      <c r="D3" s="103"/>
      <c r="E3" s="103"/>
      <c r="F3" s="103"/>
      <c r="G3" s="103"/>
      <c r="H3" s="104"/>
    </row>
    <row r="4" spans="1:11" ht="15.75" thickBot="1" x14ac:dyDescent="0.3">
      <c r="B4" s="101"/>
      <c r="C4" s="105" t="s">
        <v>111</v>
      </c>
      <c r="D4" s="106"/>
      <c r="E4" s="105" t="s">
        <v>112</v>
      </c>
      <c r="F4" s="106"/>
      <c r="G4" s="105" t="s">
        <v>122</v>
      </c>
      <c r="H4" s="106"/>
    </row>
    <row r="5" spans="1:11" ht="15.75" thickBot="1" x14ac:dyDescent="0.3">
      <c r="B5" s="101"/>
      <c r="C5" s="31" t="s">
        <v>123</v>
      </c>
      <c r="D5" s="31" t="s">
        <v>124</v>
      </c>
      <c r="E5" s="31" t="s">
        <v>125</v>
      </c>
      <c r="F5" s="31" t="s">
        <v>124</v>
      </c>
      <c r="G5" s="31" t="s">
        <v>125</v>
      </c>
      <c r="H5" s="31" t="s">
        <v>124</v>
      </c>
    </row>
    <row r="6" spans="1:11" ht="15.75" thickBot="1" x14ac:dyDescent="0.3">
      <c r="A6" s="21" t="s">
        <v>39</v>
      </c>
      <c r="B6" s="25" t="s">
        <v>114</v>
      </c>
      <c r="C6" s="32">
        <v>6.3379483122362865</v>
      </c>
      <c r="D6" s="32">
        <v>4.9529711673699008</v>
      </c>
      <c r="E6" s="32">
        <v>3.7357594936708862</v>
      </c>
      <c r="F6" s="32">
        <v>3.4080696202531646</v>
      </c>
      <c r="G6" s="32">
        <v>10.073707805907173</v>
      </c>
      <c r="H6" s="32">
        <v>8.4536040787623072</v>
      </c>
    </row>
    <row r="7" spans="1:11" ht="15.75" thickBot="1" x14ac:dyDescent="0.3">
      <c r="A7" s="21" t="s">
        <v>48</v>
      </c>
      <c r="B7" s="25" t="s">
        <v>115</v>
      </c>
      <c r="C7" s="32">
        <v>5.1557865015648385</v>
      </c>
      <c r="D7" s="32">
        <v>4.6217966163196804</v>
      </c>
      <c r="E7" s="32">
        <v>2.9628180704857803</v>
      </c>
      <c r="F7" s="32">
        <v>2.784114618768994</v>
      </c>
      <c r="G7" s="32">
        <v>8.2583854946251183</v>
      </c>
      <c r="H7" s="32">
        <v>7.5350898081371618</v>
      </c>
    </row>
    <row r="8" spans="1:11" ht="15.75" thickBot="1" x14ac:dyDescent="0.3">
      <c r="A8" s="21" t="s">
        <v>87</v>
      </c>
      <c r="B8" s="25" t="s">
        <v>116</v>
      </c>
      <c r="C8" s="32">
        <v>5.9738215843534546</v>
      </c>
      <c r="D8" s="32">
        <v>4.9728682988602779</v>
      </c>
      <c r="E8" s="32">
        <v>3.5395208948923598</v>
      </c>
      <c r="F8" s="32">
        <v>3.2756929787533418</v>
      </c>
      <c r="G8" s="32">
        <v>9.9112424370339109</v>
      </c>
      <c r="H8" s="32">
        <v>8.4872942169691861</v>
      </c>
    </row>
    <row r="9" spans="1:11" ht="15.75" thickBot="1" x14ac:dyDescent="0.3">
      <c r="B9" s="25" t="s">
        <v>117</v>
      </c>
      <c r="C9" s="32">
        <v>5.5391036951796453</v>
      </c>
      <c r="D9" s="32">
        <v>4.7734906022247783</v>
      </c>
      <c r="E9" s="32">
        <v>3.2286536248561566</v>
      </c>
      <c r="F9" s="32">
        <v>3.0081735072241407</v>
      </c>
      <c r="G9" s="32">
        <v>8.991194220687893</v>
      </c>
      <c r="H9" s="32">
        <v>7.9480008950262118</v>
      </c>
    </row>
    <row r="11" spans="1:11" ht="18.75" x14ac:dyDescent="0.3">
      <c r="B11" s="22" t="s">
        <v>118</v>
      </c>
      <c r="F11" s="23" t="s">
        <v>158</v>
      </c>
    </row>
    <row r="12" spans="1:11" ht="15.75" thickBot="1" x14ac:dyDescent="0.3">
      <c r="B12" s="28"/>
      <c r="C12" s="29"/>
      <c r="D12" s="29"/>
      <c r="E12" s="29"/>
      <c r="F12" s="29"/>
      <c r="G12" s="29"/>
      <c r="H12" s="30"/>
      <c r="I12" s="29"/>
      <c r="J12" s="29"/>
      <c r="K12" s="29"/>
    </row>
    <row r="13" spans="1:11" ht="15.75" customHeight="1" thickBot="1" x14ac:dyDescent="0.3">
      <c r="B13" s="100" t="s">
        <v>104</v>
      </c>
      <c r="C13" s="102" t="s">
        <v>121</v>
      </c>
      <c r="D13" s="103"/>
      <c r="E13" s="103"/>
      <c r="F13" s="103"/>
      <c r="G13" s="103"/>
      <c r="H13" s="104"/>
    </row>
    <row r="14" spans="1:11" ht="15.75" thickBot="1" x14ac:dyDescent="0.3">
      <c r="B14" s="101"/>
      <c r="C14" s="105" t="s">
        <v>111</v>
      </c>
      <c r="D14" s="106"/>
      <c r="E14" s="105" t="s">
        <v>112</v>
      </c>
      <c r="F14" s="106"/>
      <c r="G14" s="105" t="s">
        <v>122</v>
      </c>
      <c r="H14" s="106"/>
    </row>
    <row r="15" spans="1:11" ht="15.75" thickBot="1" x14ac:dyDescent="0.3">
      <c r="B15" s="101"/>
      <c r="C15" s="31" t="s">
        <v>123</v>
      </c>
      <c r="D15" s="31" t="s">
        <v>124</v>
      </c>
      <c r="E15" s="31" t="s">
        <v>125</v>
      </c>
      <c r="F15" s="31" t="s">
        <v>124</v>
      </c>
      <c r="G15" s="31" t="s">
        <v>125</v>
      </c>
      <c r="H15" s="31" t="s">
        <v>124</v>
      </c>
    </row>
    <row r="16" spans="1:11" ht="15.75" thickBot="1" x14ac:dyDescent="0.3">
      <c r="A16" s="21" t="s">
        <v>39</v>
      </c>
      <c r="B16" s="25" t="s">
        <v>114</v>
      </c>
      <c r="C16" s="32">
        <v>6.3379483122362865</v>
      </c>
      <c r="D16" s="32">
        <v>4.9529711673699008</v>
      </c>
      <c r="E16" s="32">
        <v>3.7357594936708862</v>
      </c>
      <c r="F16" s="32">
        <v>3.4080696202531646</v>
      </c>
      <c r="G16" s="32">
        <v>10.073707805907173</v>
      </c>
      <c r="H16" s="32">
        <v>8.4536040787623072</v>
      </c>
    </row>
    <row r="17" spans="1:11" ht="15.75" thickBot="1" x14ac:dyDescent="0.3">
      <c r="A17" s="21" t="s">
        <v>48</v>
      </c>
      <c r="B17" s="25" t="s">
        <v>115</v>
      </c>
      <c r="C17" s="32">
        <v>5.0079188924836355</v>
      </c>
      <c r="D17" s="32">
        <v>4.4566686730368916</v>
      </c>
      <c r="E17" s="32">
        <v>2.8603566323075764</v>
      </c>
      <c r="F17" s="32">
        <v>2.680529430943245</v>
      </c>
      <c r="G17" s="32">
        <v>7.9731961477691673</v>
      </c>
      <c r="H17" s="32">
        <v>7.2404007724525368</v>
      </c>
    </row>
    <row r="18" spans="1:11" ht="15.75" thickBot="1" x14ac:dyDescent="0.3">
      <c r="A18" s="21" t="s">
        <v>87</v>
      </c>
      <c r="B18" s="25" t="s">
        <v>116</v>
      </c>
      <c r="C18" s="32">
        <v>5.4074612616582218</v>
      </c>
      <c r="D18" s="32">
        <v>4.4368050965704633</v>
      </c>
      <c r="E18" s="32">
        <v>3.4189248733201145</v>
      </c>
      <c r="F18" s="32">
        <v>3.1661122126753325</v>
      </c>
      <c r="G18" s="32">
        <v>9.2243812880957634</v>
      </c>
      <c r="H18" s="32">
        <v>7.8385143570536817</v>
      </c>
    </row>
    <row r="19" spans="1:11" ht="15.75" thickBot="1" x14ac:dyDescent="0.3">
      <c r="B19" s="25" t="s">
        <v>117</v>
      </c>
      <c r="C19" s="32">
        <v>5.2613201456143965</v>
      </c>
      <c r="D19" s="32">
        <v>4.4880170341369592</v>
      </c>
      <c r="E19" s="32">
        <v>3.13772923964558</v>
      </c>
      <c r="F19" s="32">
        <v>2.9190432035167255</v>
      </c>
      <c r="G19" s="32">
        <v>8.6054165808091216</v>
      </c>
      <c r="H19" s="32">
        <v>7.5589628408544529</v>
      </c>
    </row>
    <row r="21" spans="1:11" ht="18.75" x14ac:dyDescent="0.3">
      <c r="B21" s="22" t="s">
        <v>119</v>
      </c>
      <c r="F21" s="23" t="s">
        <v>158</v>
      </c>
    </row>
    <row r="22" spans="1:11" ht="15.75" thickBot="1" x14ac:dyDescent="0.3">
      <c r="B22" s="28"/>
      <c r="C22" s="29"/>
      <c r="D22" s="29"/>
      <c r="E22" s="29"/>
      <c r="F22" s="29"/>
      <c r="G22" s="29"/>
      <c r="H22" s="30"/>
      <c r="I22" s="29"/>
      <c r="J22" s="29"/>
      <c r="K22" s="29"/>
    </row>
    <row r="23" spans="1:11" ht="15.75" customHeight="1" thickBot="1" x14ac:dyDescent="0.3">
      <c r="B23" s="100" t="s">
        <v>104</v>
      </c>
      <c r="C23" s="102" t="s">
        <v>121</v>
      </c>
      <c r="D23" s="103"/>
      <c r="E23" s="103"/>
      <c r="F23" s="103"/>
      <c r="G23" s="103"/>
      <c r="H23" s="104"/>
    </row>
    <row r="24" spans="1:11" ht="15.75" thickBot="1" x14ac:dyDescent="0.3">
      <c r="B24" s="101"/>
      <c r="C24" s="105" t="s">
        <v>111</v>
      </c>
      <c r="D24" s="106"/>
      <c r="E24" s="105" t="s">
        <v>112</v>
      </c>
      <c r="F24" s="106"/>
      <c r="G24" s="105" t="s">
        <v>122</v>
      </c>
      <c r="H24" s="106"/>
    </row>
    <row r="25" spans="1:11" ht="15.75" thickBot="1" x14ac:dyDescent="0.3">
      <c r="B25" s="101"/>
      <c r="C25" s="31" t="s">
        <v>123</v>
      </c>
      <c r="D25" s="31" t="s">
        <v>124</v>
      </c>
      <c r="E25" s="31" t="s">
        <v>125</v>
      </c>
      <c r="F25" s="31" t="s">
        <v>124</v>
      </c>
      <c r="G25" s="31" t="s">
        <v>125</v>
      </c>
      <c r="H25" s="31" t="s">
        <v>124</v>
      </c>
    </row>
    <row r="26" spans="1:11" ht="15.75" thickBot="1" x14ac:dyDescent="0.3">
      <c r="A26" s="21" t="s">
        <v>39</v>
      </c>
      <c r="B26" s="25" t="s">
        <v>114</v>
      </c>
      <c r="C26" s="32" t="s">
        <v>157</v>
      </c>
      <c r="D26" s="32" t="s">
        <v>157</v>
      </c>
      <c r="E26" s="32" t="s">
        <v>157</v>
      </c>
      <c r="F26" s="32" t="s">
        <v>157</v>
      </c>
      <c r="G26" s="32" t="s">
        <v>157</v>
      </c>
      <c r="H26" s="32" t="s">
        <v>157</v>
      </c>
    </row>
    <row r="27" spans="1:11" ht="15.75" thickBot="1" x14ac:dyDescent="0.3">
      <c r="A27" s="21" t="s">
        <v>48</v>
      </c>
      <c r="B27" s="25" t="s">
        <v>115</v>
      </c>
      <c r="C27" s="32">
        <v>9.8283132530120483</v>
      </c>
      <c r="D27" s="32">
        <v>9.1552459839357425</v>
      </c>
      <c r="E27" s="32">
        <v>3.4043674698795181</v>
      </c>
      <c r="F27" s="32">
        <v>3.3968373493975905</v>
      </c>
      <c r="G27" s="32">
        <v>13.232680722891565</v>
      </c>
      <c r="H27" s="32">
        <v>12.552083333333332</v>
      </c>
    </row>
    <row r="28" spans="1:11" ht="15.75" thickBot="1" x14ac:dyDescent="0.3">
      <c r="A28" s="21" t="s">
        <v>87</v>
      </c>
      <c r="B28" s="25" t="s">
        <v>116</v>
      </c>
      <c r="C28" s="32">
        <v>34.484615384615381</v>
      </c>
      <c r="D28" s="32">
        <v>26.630769230769232</v>
      </c>
      <c r="E28" s="32">
        <v>10.615384615384615</v>
      </c>
      <c r="F28" s="32">
        <v>11.715384615384615</v>
      </c>
      <c r="G28" s="32">
        <v>47.523076923076921</v>
      </c>
      <c r="H28" s="32">
        <v>40.245897435897433</v>
      </c>
    </row>
    <row r="29" spans="1:11" ht="15.75" thickBot="1" x14ac:dyDescent="0.3">
      <c r="B29" s="25" t="s">
        <v>117</v>
      </c>
      <c r="C29" s="32">
        <v>12.026748971193415</v>
      </c>
      <c r="D29" s="32">
        <v>10.713420210333791</v>
      </c>
      <c r="E29" s="32">
        <v>4.0473251028806585</v>
      </c>
      <c r="F29" s="32">
        <v>4.1385459533607678</v>
      </c>
      <c r="G29" s="32">
        <v>16.290123456790123</v>
      </c>
      <c r="H29" s="32">
        <v>15.021353452217648</v>
      </c>
    </row>
    <row r="31" spans="1:11" ht="18.75" x14ac:dyDescent="0.3">
      <c r="B31" s="22" t="s">
        <v>120</v>
      </c>
      <c r="F31" s="23" t="s">
        <v>158</v>
      </c>
    </row>
    <row r="32" spans="1:11" ht="15.75" thickBot="1" x14ac:dyDescent="0.3">
      <c r="B32" s="28"/>
      <c r="C32" s="29"/>
      <c r="D32" s="29"/>
      <c r="E32" s="29"/>
      <c r="F32" s="29"/>
      <c r="G32" s="29"/>
      <c r="H32" s="30"/>
      <c r="I32" s="29"/>
      <c r="J32" s="29"/>
      <c r="K32" s="29"/>
    </row>
    <row r="33" spans="1:8" ht="15.75" customHeight="1" thickBot="1" x14ac:dyDescent="0.3">
      <c r="B33" s="100" t="s">
        <v>104</v>
      </c>
      <c r="C33" s="102" t="s">
        <v>121</v>
      </c>
      <c r="D33" s="103"/>
      <c r="E33" s="103"/>
      <c r="F33" s="103"/>
      <c r="G33" s="103"/>
      <c r="H33" s="104"/>
    </row>
    <row r="34" spans="1:8" ht="15.75" thickBot="1" x14ac:dyDescent="0.3">
      <c r="B34" s="101"/>
      <c r="C34" s="105" t="s">
        <v>111</v>
      </c>
      <c r="D34" s="106"/>
      <c r="E34" s="105" t="s">
        <v>112</v>
      </c>
      <c r="F34" s="106"/>
      <c r="G34" s="105" t="s">
        <v>122</v>
      </c>
      <c r="H34" s="106"/>
    </row>
    <row r="35" spans="1:8" ht="15.75" thickBot="1" x14ac:dyDescent="0.3">
      <c r="B35" s="107"/>
      <c r="C35" s="33" t="s">
        <v>123</v>
      </c>
      <c r="D35" s="33" t="s">
        <v>124</v>
      </c>
      <c r="E35" s="33" t="s">
        <v>125</v>
      </c>
      <c r="F35" s="33" t="s">
        <v>124</v>
      </c>
      <c r="G35" s="33" t="s">
        <v>125</v>
      </c>
      <c r="H35" s="33" t="s">
        <v>124</v>
      </c>
    </row>
    <row r="36" spans="1:8" ht="15.75" thickBot="1" x14ac:dyDescent="0.3">
      <c r="A36" s="21" t="s">
        <v>39</v>
      </c>
      <c r="B36" s="25" t="s">
        <v>114</v>
      </c>
      <c r="C36" s="32" t="s">
        <v>157</v>
      </c>
      <c r="D36" s="32" t="s">
        <v>157</v>
      </c>
      <c r="E36" s="32" t="s">
        <v>157</v>
      </c>
      <c r="F36" s="32" t="s">
        <v>157</v>
      </c>
      <c r="G36" s="32" t="s">
        <v>157</v>
      </c>
      <c r="H36" s="32" t="s">
        <v>157</v>
      </c>
    </row>
    <row r="37" spans="1:8" ht="15.75" thickBot="1" x14ac:dyDescent="0.3">
      <c r="A37" s="21" t="s">
        <v>48</v>
      </c>
      <c r="B37" s="25" t="s">
        <v>115</v>
      </c>
      <c r="C37" s="32">
        <v>3.6251682368775238</v>
      </c>
      <c r="D37" s="32">
        <v>3.5242261103633918</v>
      </c>
      <c r="E37" s="32">
        <v>4.401076716016151</v>
      </c>
      <c r="F37" s="32">
        <v>4.0895020188425306</v>
      </c>
      <c r="G37" s="32">
        <v>8.9145356662180344</v>
      </c>
      <c r="H37" s="32">
        <v>8.3230148048452222</v>
      </c>
    </row>
    <row r="38" spans="1:8" ht="15.75" thickBot="1" x14ac:dyDescent="0.3">
      <c r="A38" s="21" t="s">
        <v>87</v>
      </c>
      <c r="B38" s="25" t="s">
        <v>116</v>
      </c>
      <c r="C38" s="32">
        <v>15.848348348348349</v>
      </c>
      <c r="D38" s="32">
        <v>15.359109109109108</v>
      </c>
      <c r="E38" s="32">
        <v>5.4459459459459456</v>
      </c>
      <c r="F38" s="32">
        <v>4.6156156156156154</v>
      </c>
      <c r="G38" s="32">
        <v>21.294294294294293</v>
      </c>
      <c r="H38" s="32">
        <v>19.974724724724723</v>
      </c>
    </row>
    <row r="39" spans="1:8" ht="15.75" thickBot="1" x14ac:dyDescent="0.3">
      <c r="B39" s="25" t="s">
        <v>117</v>
      </c>
      <c r="C39" s="32">
        <v>7.4079925650557623</v>
      </c>
      <c r="D39" s="32">
        <v>7.1868804213135062</v>
      </c>
      <c r="E39" s="32">
        <v>4.7244423791821557</v>
      </c>
      <c r="F39" s="32">
        <v>4.2523234200743492</v>
      </c>
      <c r="G39" s="32">
        <v>12.74581784386617</v>
      </c>
      <c r="H39" s="32">
        <v>11.928980793060717</v>
      </c>
    </row>
  </sheetData>
  <mergeCells count="20">
    <mergeCell ref="B13:B15"/>
    <mergeCell ref="C13:H13"/>
    <mergeCell ref="C14:D14"/>
    <mergeCell ref="E14:F14"/>
    <mergeCell ref="G14:H14"/>
    <mergeCell ref="B3:B5"/>
    <mergeCell ref="C3:H3"/>
    <mergeCell ref="C4:D4"/>
    <mergeCell ref="E4:F4"/>
    <mergeCell ref="G4:H4"/>
    <mergeCell ref="B33:B35"/>
    <mergeCell ref="C33:H33"/>
    <mergeCell ref="C34:D34"/>
    <mergeCell ref="E34:F34"/>
    <mergeCell ref="G34:H34"/>
    <mergeCell ref="B23:B25"/>
    <mergeCell ref="C23:H23"/>
    <mergeCell ref="C24:D24"/>
    <mergeCell ref="E24:F24"/>
    <mergeCell ref="G24:H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7"/>
  <sheetViews>
    <sheetView showGridLines="0" tabSelected="1" topLeftCell="C22" zoomScale="90" zoomScaleNormal="90" workbookViewId="0">
      <selection activeCell="N27" sqref="N27"/>
    </sheetView>
  </sheetViews>
  <sheetFormatPr defaultRowHeight="11.25" x14ac:dyDescent="0.2"/>
  <cols>
    <col min="1" max="1" width="38.28515625" style="35" hidden="1" customWidth="1"/>
    <col min="2" max="2" width="22" style="35" hidden="1" customWidth="1"/>
    <col min="3" max="3" width="24.28515625" style="35" customWidth="1"/>
    <col min="4" max="4" width="12.5703125" style="45" customWidth="1"/>
    <col min="5" max="5" width="10.85546875" style="45" customWidth="1"/>
    <col min="6" max="6" width="12.42578125" style="45" customWidth="1"/>
    <col min="7" max="9" width="11.7109375" style="45" customWidth="1"/>
    <col min="10" max="10" width="12.7109375" style="45" bestFit="1" customWidth="1"/>
    <col min="11" max="11" width="11.7109375" style="45" customWidth="1"/>
    <col min="12" max="12" width="12.7109375" style="45" bestFit="1" customWidth="1"/>
    <col min="13" max="13" width="11.7109375" style="45" customWidth="1"/>
    <col min="14" max="14" width="44.5703125" style="35" customWidth="1"/>
    <col min="15" max="15" width="11.28515625" style="35" customWidth="1"/>
    <col min="16" max="19" width="10.7109375" style="35" customWidth="1"/>
    <col min="20" max="16384" width="9.140625" style="35"/>
  </cols>
  <sheetData>
    <row r="2" spans="1:19" s="34" customFormat="1" ht="21.75" customHeight="1" x14ac:dyDescent="0.25">
      <c r="C2" s="118" t="s">
        <v>159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20"/>
      <c r="P2" s="120"/>
      <c r="Q2" s="120"/>
      <c r="R2" s="120"/>
      <c r="S2" s="120"/>
    </row>
    <row r="3" spans="1:19" ht="11.25" customHeight="1" x14ac:dyDescent="0.2">
      <c r="C3" s="121" t="s">
        <v>126</v>
      </c>
      <c r="D3" s="123" t="s">
        <v>121</v>
      </c>
      <c r="E3" s="123"/>
      <c r="F3" s="123"/>
      <c r="G3" s="123"/>
      <c r="H3" s="123"/>
      <c r="I3" s="123"/>
      <c r="J3" s="123" t="s">
        <v>127</v>
      </c>
      <c r="K3" s="123"/>
      <c r="L3" s="123"/>
      <c r="M3" s="123"/>
      <c r="N3" s="124" t="s">
        <v>128</v>
      </c>
      <c r="O3" s="126" t="s">
        <v>129</v>
      </c>
      <c r="P3" s="127"/>
      <c r="Q3" s="127"/>
      <c r="R3" s="127"/>
      <c r="S3" s="128"/>
    </row>
    <row r="4" spans="1:19" ht="11.25" customHeight="1" x14ac:dyDescent="0.2">
      <c r="C4" s="121"/>
      <c r="D4" s="132" t="s">
        <v>111</v>
      </c>
      <c r="E4" s="132"/>
      <c r="F4" s="132" t="s">
        <v>112</v>
      </c>
      <c r="G4" s="132"/>
      <c r="H4" s="132" t="s">
        <v>113</v>
      </c>
      <c r="I4" s="132"/>
      <c r="J4" s="108" t="s">
        <v>130</v>
      </c>
      <c r="K4" s="109"/>
      <c r="L4" s="108" t="s">
        <v>131</v>
      </c>
      <c r="M4" s="109"/>
      <c r="N4" s="125"/>
      <c r="O4" s="129"/>
      <c r="P4" s="130"/>
      <c r="Q4" s="130"/>
      <c r="R4" s="130"/>
      <c r="S4" s="131"/>
    </row>
    <row r="5" spans="1:19" ht="70.5" customHeight="1" x14ac:dyDescent="0.2">
      <c r="C5" s="122"/>
      <c r="D5" s="36" t="s">
        <v>123</v>
      </c>
      <c r="E5" s="36" t="s">
        <v>124</v>
      </c>
      <c r="F5" s="36" t="s">
        <v>125</v>
      </c>
      <c r="G5" s="36" t="s">
        <v>124</v>
      </c>
      <c r="H5" s="36" t="s">
        <v>125</v>
      </c>
      <c r="I5" s="36" t="s">
        <v>124</v>
      </c>
      <c r="J5" s="36" t="s">
        <v>132</v>
      </c>
      <c r="K5" s="36" t="s">
        <v>133</v>
      </c>
      <c r="L5" s="36" t="s">
        <v>132</v>
      </c>
      <c r="M5" s="36" t="s">
        <v>133</v>
      </c>
      <c r="N5" s="37"/>
      <c r="O5" s="38" t="s">
        <v>134</v>
      </c>
      <c r="P5" s="38" t="s">
        <v>135</v>
      </c>
      <c r="Q5" s="38" t="s">
        <v>136</v>
      </c>
      <c r="R5" s="38" t="s">
        <v>137</v>
      </c>
      <c r="S5" s="38" t="s">
        <v>138</v>
      </c>
    </row>
    <row r="6" spans="1:19" x14ac:dyDescent="0.2">
      <c r="C6" s="110" t="s">
        <v>139</v>
      </c>
      <c r="D6" s="111"/>
      <c r="E6" s="111"/>
      <c r="F6" s="111"/>
      <c r="G6" s="111"/>
      <c r="H6" s="112"/>
      <c r="I6" s="112"/>
      <c r="J6" s="112"/>
      <c r="K6" s="112"/>
      <c r="L6" s="112"/>
      <c r="M6" s="112"/>
      <c r="N6" s="112"/>
      <c r="O6" s="112"/>
      <c r="P6" s="111"/>
      <c r="Q6" s="111"/>
      <c r="R6" s="111"/>
      <c r="S6" s="111"/>
    </row>
    <row r="7" spans="1:19" ht="23.1" customHeight="1" x14ac:dyDescent="0.2">
      <c r="A7" s="35" t="s">
        <v>39</v>
      </c>
      <c r="B7" s="35" t="s">
        <v>44</v>
      </c>
      <c r="C7" s="39" t="s">
        <v>44</v>
      </c>
      <c r="D7" s="40">
        <v>3.6020558002936856</v>
      </c>
      <c r="E7" s="40">
        <v>3.2983357807146358</v>
      </c>
      <c r="F7" s="40">
        <v>3.1182085168869311</v>
      </c>
      <c r="G7" s="40">
        <v>3.1093245227606459</v>
      </c>
      <c r="H7" s="40">
        <v>6.7202643171806171</v>
      </c>
      <c r="I7" s="40">
        <v>6.4076603034752813</v>
      </c>
      <c r="J7" s="41">
        <v>0.88135110503531566</v>
      </c>
      <c r="K7" s="41">
        <v>1.0108985309190297</v>
      </c>
      <c r="L7" s="41">
        <v>0.96641414141414139</v>
      </c>
      <c r="M7" s="41">
        <v>0.96666666666666667</v>
      </c>
      <c r="N7" s="50"/>
      <c r="O7" s="42">
        <v>5</v>
      </c>
      <c r="P7" s="42">
        <v>1</v>
      </c>
      <c r="Q7" s="42">
        <v>0</v>
      </c>
      <c r="R7" s="42">
        <v>2</v>
      </c>
      <c r="S7" s="42">
        <v>0</v>
      </c>
    </row>
    <row r="8" spans="1:19" ht="23.1" customHeight="1" x14ac:dyDescent="0.2">
      <c r="A8" s="35" t="s">
        <v>39</v>
      </c>
      <c r="B8" s="35" t="s">
        <v>45</v>
      </c>
      <c r="C8" s="39" t="s">
        <v>45</v>
      </c>
      <c r="D8" s="40">
        <v>13.858695652173912</v>
      </c>
      <c r="E8" s="40">
        <v>11.196256038647343</v>
      </c>
      <c r="F8" s="40">
        <v>12.340579710144928</v>
      </c>
      <c r="G8" s="40">
        <v>12.916666666666666</v>
      </c>
      <c r="H8" s="40">
        <v>26.19927536231884</v>
      </c>
      <c r="I8" s="40">
        <v>24.754227053140095</v>
      </c>
      <c r="J8" s="41">
        <v>0.70665335994677303</v>
      </c>
      <c r="K8" s="41">
        <v>1.0867689357622243</v>
      </c>
      <c r="L8" s="41">
        <v>1</v>
      </c>
      <c r="M8" s="41">
        <v>0.98333333333333328</v>
      </c>
      <c r="N8" s="57" t="s">
        <v>160</v>
      </c>
      <c r="O8" s="42">
        <v>0</v>
      </c>
      <c r="P8" s="42">
        <v>0</v>
      </c>
      <c r="Q8" s="42">
        <v>0</v>
      </c>
      <c r="R8" s="42">
        <v>1</v>
      </c>
      <c r="S8" s="42">
        <v>0</v>
      </c>
    </row>
    <row r="9" spans="1:19" ht="23.1" customHeight="1" x14ac:dyDescent="0.2">
      <c r="A9" s="35" t="s">
        <v>39</v>
      </c>
      <c r="B9" s="35" t="s">
        <v>47</v>
      </c>
      <c r="C9" s="39" t="s">
        <v>47</v>
      </c>
      <c r="D9" s="40">
        <v>5.8468749999999998</v>
      </c>
      <c r="E9" s="40">
        <v>3.1425000000000001</v>
      </c>
      <c r="F9" s="40">
        <v>3.355</v>
      </c>
      <c r="G9" s="40">
        <v>2.0281250000000002</v>
      </c>
      <c r="H9" s="40">
        <v>9.2018749999999994</v>
      </c>
      <c r="I9" s="40">
        <v>5.1706250000000002</v>
      </c>
      <c r="J9" s="41">
        <v>0.40804169769173493</v>
      </c>
      <c r="K9" s="41">
        <v>0.62771739130434778</v>
      </c>
      <c r="L9" s="41">
        <v>0.8666666666666667</v>
      </c>
      <c r="M9" s="41">
        <v>0.53333333333333333</v>
      </c>
      <c r="N9" s="57" t="s">
        <v>178</v>
      </c>
      <c r="O9" s="42">
        <v>0</v>
      </c>
      <c r="P9" s="42">
        <v>0</v>
      </c>
      <c r="Q9" s="42">
        <v>0</v>
      </c>
      <c r="R9" s="42">
        <v>1</v>
      </c>
      <c r="S9" s="42">
        <v>0</v>
      </c>
    </row>
    <row r="10" spans="1:19" ht="23.1" customHeight="1" x14ac:dyDescent="0.2">
      <c r="A10" s="35" t="s">
        <v>39</v>
      </c>
      <c r="B10" s="35" t="s">
        <v>42</v>
      </c>
      <c r="C10" s="39" t="s">
        <v>140</v>
      </c>
      <c r="D10" s="40">
        <v>5.9563106796116507</v>
      </c>
      <c r="E10" s="40">
        <v>4.7234627831715201</v>
      </c>
      <c r="F10" s="40">
        <v>2.9019417475728155</v>
      </c>
      <c r="G10" s="40">
        <v>3.0208737864077668</v>
      </c>
      <c r="H10" s="40">
        <v>8.8582524271844658</v>
      </c>
      <c r="I10" s="40">
        <v>7.9132686084142385</v>
      </c>
      <c r="J10" s="41">
        <v>0.72973621103117503</v>
      </c>
      <c r="K10" s="41">
        <v>1.0997603355302576</v>
      </c>
      <c r="L10" s="41">
        <v>0.92731128074639513</v>
      </c>
      <c r="M10" s="41">
        <v>0.96666666666666667</v>
      </c>
      <c r="N10" s="57" t="s">
        <v>161</v>
      </c>
      <c r="O10" s="42">
        <v>0</v>
      </c>
      <c r="P10" s="42">
        <v>1</v>
      </c>
      <c r="Q10" s="42">
        <v>0</v>
      </c>
      <c r="R10" s="42">
        <v>6</v>
      </c>
      <c r="S10" s="42">
        <v>0</v>
      </c>
    </row>
    <row r="11" spans="1:19" ht="23.1" customHeight="1" x14ac:dyDescent="0.2">
      <c r="A11" s="35" t="s">
        <v>39</v>
      </c>
      <c r="B11" s="35" t="s">
        <v>40</v>
      </c>
      <c r="C11" s="39" t="s">
        <v>40</v>
      </c>
      <c r="D11" s="40">
        <v>13.858024691358025</v>
      </c>
      <c r="E11" s="40">
        <v>11.790123456790123</v>
      </c>
      <c r="F11" s="40">
        <v>2.5925925925925926</v>
      </c>
      <c r="G11" s="40">
        <v>1.2021604938271604</v>
      </c>
      <c r="H11" s="40">
        <v>16.450617283950617</v>
      </c>
      <c r="I11" s="40">
        <v>12.992283950617283</v>
      </c>
      <c r="J11" s="41">
        <v>0.84701195219123504</v>
      </c>
      <c r="K11" s="41">
        <v>0.46369047619047621</v>
      </c>
      <c r="L11" s="41">
        <v>0.85555555555555551</v>
      </c>
      <c r="M11" s="41" t="s">
        <v>157</v>
      </c>
      <c r="N11" s="57" t="s">
        <v>162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15" customHeight="1" x14ac:dyDescent="0.2">
      <c r="C12" s="113" t="s">
        <v>48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ht="23.1" customHeight="1" x14ac:dyDescent="0.2">
      <c r="A13" s="35" t="s">
        <v>48</v>
      </c>
      <c r="B13" s="35" t="s">
        <v>49</v>
      </c>
      <c r="C13" s="39" t="s">
        <v>49</v>
      </c>
      <c r="D13" s="40">
        <v>3.6342857142857143</v>
      </c>
      <c r="E13" s="40">
        <v>3.1076190476190475</v>
      </c>
      <c r="F13" s="40">
        <v>2.8495238095238093</v>
      </c>
      <c r="G13" s="40">
        <v>3.6819047619047618</v>
      </c>
      <c r="H13" s="40">
        <v>6.4838095238095237</v>
      </c>
      <c r="I13" s="40">
        <v>6.7895238095238097</v>
      </c>
      <c r="J13" s="41">
        <v>0.78725961538461542</v>
      </c>
      <c r="K13" s="41">
        <v>1.1692583732057416</v>
      </c>
      <c r="L13" s="41">
        <v>0.98333333333333328</v>
      </c>
      <c r="M13" s="41">
        <v>1.4477272727272728</v>
      </c>
      <c r="N13" s="49" t="s">
        <v>179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3.1" customHeight="1" x14ac:dyDescent="0.2">
      <c r="A14" s="35" t="s">
        <v>48</v>
      </c>
      <c r="B14" s="35" t="s">
        <v>51</v>
      </c>
      <c r="C14" s="39" t="s">
        <v>51</v>
      </c>
      <c r="D14" s="40">
        <v>11.849112426035504</v>
      </c>
      <c r="E14" s="40">
        <v>11.275147928994082</v>
      </c>
      <c r="F14" s="40">
        <v>8.7485207100591715</v>
      </c>
      <c r="G14" s="40">
        <v>7.8195266272189352</v>
      </c>
      <c r="H14" s="40">
        <v>24.502958579881657</v>
      </c>
      <c r="I14" s="40">
        <v>22.213017751479288</v>
      </c>
      <c r="J14" s="41">
        <v>0.92364990689013038</v>
      </c>
      <c r="K14" s="41">
        <v>0.85024154589371981</v>
      </c>
      <c r="L14" s="41">
        <v>1.0083333333333333</v>
      </c>
      <c r="M14" s="41">
        <v>0.94926979246733278</v>
      </c>
      <c r="N14" s="51"/>
      <c r="O14" s="43">
        <v>0</v>
      </c>
      <c r="P14" s="43">
        <v>0</v>
      </c>
      <c r="Q14" s="43">
        <v>0</v>
      </c>
      <c r="R14" s="43">
        <v>1</v>
      </c>
      <c r="S14" s="43">
        <v>0</v>
      </c>
    </row>
    <row r="15" spans="1:19" ht="23.1" customHeight="1" x14ac:dyDescent="0.2">
      <c r="A15" s="35" t="s">
        <v>48</v>
      </c>
      <c r="B15" s="35" t="s">
        <v>53</v>
      </c>
      <c r="C15" s="39" t="s">
        <v>53</v>
      </c>
      <c r="D15" s="40">
        <v>12.26923076923077</v>
      </c>
      <c r="E15" s="40">
        <v>11.258875739644971</v>
      </c>
      <c r="F15" s="40">
        <v>5.0473372781065091</v>
      </c>
      <c r="G15" s="40">
        <v>3.6163708086785014</v>
      </c>
      <c r="H15" s="40">
        <v>18.248520710059172</v>
      </c>
      <c r="I15" s="40">
        <v>16.533037475345168</v>
      </c>
      <c r="J15" s="41">
        <v>0.87920056597099394</v>
      </c>
      <c r="K15" s="41">
        <v>0.94311663479923513</v>
      </c>
      <c r="L15" s="41">
        <v>1</v>
      </c>
      <c r="M15" s="41">
        <v>0.35732323232323232</v>
      </c>
      <c r="N15" s="58" t="s">
        <v>163</v>
      </c>
      <c r="O15" s="43">
        <v>0</v>
      </c>
      <c r="P15" s="43">
        <v>0</v>
      </c>
      <c r="Q15" s="43">
        <v>0</v>
      </c>
      <c r="R15" s="43">
        <v>3</v>
      </c>
      <c r="S15" s="43">
        <v>0</v>
      </c>
    </row>
    <row r="16" spans="1:19" ht="23.1" customHeight="1" x14ac:dyDescent="0.2">
      <c r="A16" s="35" t="s">
        <v>48</v>
      </c>
      <c r="B16" s="35" t="s">
        <v>55</v>
      </c>
      <c r="C16" s="39" t="s">
        <v>55</v>
      </c>
      <c r="D16" s="40">
        <v>3.2268128161888701</v>
      </c>
      <c r="E16" s="40">
        <v>2.7474704890387858</v>
      </c>
      <c r="F16" s="40">
        <v>2.8827993254637438</v>
      </c>
      <c r="G16" s="40">
        <v>2.7497189432265317</v>
      </c>
      <c r="H16" s="40">
        <v>6.1096121416526135</v>
      </c>
      <c r="I16" s="40">
        <v>5.4971894322653174</v>
      </c>
      <c r="J16" s="41">
        <v>0.77323494216194655</v>
      </c>
      <c r="K16" s="41">
        <v>0.93547619047619046</v>
      </c>
      <c r="L16" s="41">
        <v>1</v>
      </c>
      <c r="M16" s="41">
        <v>0.9830679807935303</v>
      </c>
      <c r="N16" s="49"/>
      <c r="O16" s="43">
        <v>3</v>
      </c>
      <c r="P16" s="43">
        <v>0</v>
      </c>
      <c r="Q16" s="43">
        <v>0</v>
      </c>
      <c r="R16" s="43">
        <v>4</v>
      </c>
      <c r="S16" s="43">
        <v>0</v>
      </c>
    </row>
    <row r="17" spans="1:19" ht="20.25" customHeight="1" x14ac:dyDescent="0.2">
      <c r="A17" s="35" t="s">
        <v>48</v>
      </c>
      <c r="B17" s="35" t="s">
        <v>58</v>
      </c>
      <c r="C17" s="39" t="s">
        <v>141</v>
      </c>
      <c r="D17" s="40">
        <v>4.1348314606741576</v>
      </c>
      <c r="E17" s="40">
        <v>3.6466916354556798</v>
      </c>
      <c r="F17" s="40">
        <v>3.8439450686641696</v>
      </c>
      <c r="G17" s="40">
        <v>2.1402413649604659</v>
      </c>
      <c r="H17" s="40">
        <v>7.9787765293383268</v>
      </c>
      <c r="I17" s="40">
        <v>5.7869330004161457</v>
      </c>
      <c r="J17" s="41">
        <v>0.77936698717948727</v>
      </c>
      <c r="K17" s="41">
        <v>0.50470719642572204</v>
      </c>
      <c r="L17" s="41">
        <v>1.0551271645021645</v>
      </c>
      <c r="M17" s="41">
        <v>0.66666666666666663</v>
      </c>
      <c r="N17" s="51" t="s">
        <v>188</v>
      </c>
      <c r="O17" s="43">
        <v>6</v>
      </c>
      <c r="P17" s="43">
        <v>0</v>
      </c>
      <c r="Q17" s="43">
        <v>0</v>
      </c>
      <c r="R17" s="43">
        <v>5</v>
      </c>
      <c r="S17" s="43">
        <v>0</v>
      </c>
    </row>
    <row r="18" spans="1:19" ht="23.1" customHeight="1" x14ac:dyDescent="0.2">
      <c r="A18" s="35" t="s">
        <v>48</v>
      </c>
      <c r="B18" s="35" t="s">
        <v>60</v>
      </c>
      <c r="C18" s="39" t="s">
        <v>60</v>
      </c>
      <c r="D18" s="40">
        <v>4.1551724137931032</v>
      </c>
      <c r="E18" s="40">
        <v>3.5880857648099029</v>
      </c>
      <c r="F18" s="40">
        <v>1.8362068965517242</v>
      </c>
      <c r="G18" s="40">
        <v>1.6893899204244032</v>
      </c>
      <c r="H18" s="40">
        <v>5.9913793103448274</v>
      </c>
      <c r="I18" s="40">
        <v>5.4843722369584444</v>
      </c>
      <c r="J18" s="41">
        <v>0.78047435190292336</v>
      </c>
      <c r="K18" s="41">
        <v>0.83759541984732822</v>
      </c>
      <c r="L18" s="41">
        <v>0.97758838383838387</v>
      </c>
      <c r="M18" s="41">
        <v>1.1768202080237742</v>
      </c>
      <c r="N18" s="59" t="s">
        <v>182</v>
      </c>
      <c r="O18" s="43">
        <v>0</v>
      </c>
      <c r="P18" s="43">
        <v>0</v>
      </c>
      <c r="Q18" s="43">
        <v>0</v>
      </c>
      <c r="R18" s="43">
        <v>5</v>
      </c>
      <c r="S18" s="43">
        <v>0</v>
      </c>
    </row>
    <row r="19" spans="1:19" ht="23.1" customHeight="1" x14ac:dyDescent="0.2">
      <c r="A19" s="35" t="s">
        <v>48</v>
      </c>
      <c r="B19" s="35" t="s">
        <v>61</v>
      </c>
      <c r="C19" s="39" t="s">
        <v>61</v>
      </c>
      <c r="D19" s="40">
        <v>2.67719614921781</v>
      </c>
      <c r="E19" s="40">
        <v>2.7751704773365429</v>
      </c>
      <c r="F19" s="40">
        <v>2.5532490974729241</v>
      </c>
      <c r="G19" s="40">
        <v>2.6828118732450865</v>
      </c>
      <c r="H19" s="40">
        <v>5.2304452466907341</v>
      </c>
      <c r="I19" s="40">
        <v>5.4579823505816289</v>
      </c>
      <c r="J19" s="41">
        <v>1.0714044678409935</v>
      </c>
      <c r="K19" s="41">
        <v>0.89886551507895796</v>
      </c>
      <c r="L19" s="41">
        <v>0.99318181818181817</v>
      </c>
      <c r="M19" s="41">
        <v>1.3871212121212122</v>
      </c>
      <c r="N19" s="51" t="s">
        <v>164</v>
      </c>
      <c r="O19" s="43">
        <v>0</v>
      </c>
      <c r="P19" s="43">
        <v>0</v>
      </c>
      <c r="Q19" s="43">
        <v>0</v>
      </c>
      <c r="R19" s="43">
        <v>4</v>
      </c>
      <c r="S19" s="43">
        <v>0</v>
      </c>
    </row>
    <row r="20" spans="1:19" ht="52.5" customHeight="1" x14ac:dyDescent="0.2">
      <c r="A20" s="35" t="s">
        <v>48</v>
      </c>
      <c r="B20" s="35" t="s">
        <v>63</v>
      </c>
      <c r="C20" s="39" t="s">
        <v>63</v>
      </c>
      <c r="D20" s="40">
        <v>3.605820105820106</v>
      </c>
      <c r="E20" s="40">
        <v>3.0828924162257496</v>
      </c>
      <c r="F20" s="40">
        <v>3.074074074074074</v>
      </c>
      <c r="G20" s="40">
        <v>3.3862433862433861</v>
      </c>
      <c r="H20" s="40">
        <v>6.9576719576719572</v>
      </c>
      <c r="I20" s="40">
        <v>6.7336860670194003</v>
      </c>
      <c r="J20" s="41">
        <v>0.78452814904819768</v>
      </c>
      <c r="K20" s="41">
        <v>1.102954755309326</v>
      </c>
      <c r="L20" s="41">
        <v>0.96234567901234569</v>
      </c>
      <c r="M20" s="41">
        <v>1.0992424242424241</v>
      </c>
      <c r="N20" s="51" t="s">
        <v>187</v>
      </c>
      <c r="O20" s="43">
        <v>7</v>
      </c>
      <c r="P20" s="43">
        <v>0</v>
      </c>
      <c r="Q20" s="43">
        <v>0</v>
      </c>
      <c r="R20" s="43">
        <v>5</v>
      </c>
      <c r="S20" s="43">
        <v>0</v>
      </c>
    </row>
    <row r="21" spans="1:19" ht="23.1" customHeight="1" x14ac:dyDescent="0.2">
      <c r="A21" s="35" t="s">
        <v>48</v>
      </c>
      <c r="B21" s="35" t="s">
        <v>64</v>
      </c>
      <c r="C21" s="39" t="s">
        <v>64</v>
      </c>
      <c r="D21" s="40">
        <v>3.4882571075401732</v>
      </c>
      <c r="E21" s="40">
        <v>3.0117428924598268</v>
      </c>
      <c r="F21" s="40">
        <v>2.111248454882571</v>
      </c>
      <c r="G21" s="40">
        <v>2.0253399258343636</v>
      </c>
      <c r="H21" s="40">
        <v>5.9888751545117431</v>
      </c>
      <c r="I21" s="40">
        <v>5.0370828182941905</v>
      </c>
      <c r="J21" s="41">
        <v>0.78902838427947586</v>
      </c>
      <c r="K21" s="41">
        <v>0.90744274809160308</v>
      </c>
      <c r="L21" s="41">
        <v>1.0010101010101009</v>
      </c>
      <c r="M21" s="41">
        <v>1.0416666666666667</v>
      </c>
      <c r="N21" s="59" t="s">
        <v>183</v>
      </c>
      <c r="O21" s="43">
        <v>0</v>
      </c>
      <c r="P21" s="43">
        <v>0</v>
      </c>
      <c r="Q21" s="43">
        <v>0</v>
      </c>
      <c r="R21" s="43">
        <v>3</v>
      </c>
      <c r="S21" s="43">
        <v>0</v>
      </c>
    </row>
    <row r="22" spans="1:19" ht="23.1" customHeight="1" x14ac:dyDescent="0.2">
      <c r="A22" s="35" t="s">
        <v>48</v>
      </c>
      <c r="B22" s="35" t="s">
        <v>65</v>
      </c>
      <c r="C22" s="39" t="s">
        <v>65</v>
      </c>
      <c r="D22" s="40">
        <v>5.4489619377162626</v>
      </c>
      <c r="E22" s="40">
        <v>4.8961937716262973</v>
      </c>
      <c r="F22" s="40">
        <v>3.4602076124567476</v>
      </c>
      <c r="G22" s="40">
        <v>3.2612456747404845</v>
      </c>
      <c r="H22" s="40">
        <v>8.9091695501730097</v>
      </c>
      <c r="I22" s="40">
        <v>8.1574394463667819</v>
      </c>
      <c r="J22" s="41">
        <v>0.83629406941787376</v>
      </c>
      <c r="K22" s="41">
        <v>0.86541533546325877</v>
      </c>
      <c r="L22" s="41">
        <v>0.98484848484848486</v>
      </c>
      <c r="M22" s="41">
        <v>1.071524064171123</v>
      </c>
      <c r="N22" s="49"/>
      <c r="O22" s="43">
        <v>0</v>
      </c>
      <c r="P22" s="43">
        <v>0</v>
      </c>
      <c r="Q22" s="43">
        <v>0</v>
      </c>
      <c r="R22" s="43">
        <v>1</v>
      </c>
      <c r="S22" s="43">
        <v>0</v>
      </c>
    </row>
    <row r="23" spans="1:19" ht="23.1" customHeight="1" x14ac:dyDescent="0.2">
      <c r="A23" s="35" t="s">
        <v>48</v>
      </c>
      <c r="B23" s="35" t="s">
        <v>66</v>
      </c>
      <c r="C23" s="39" t="s">
        <v>66</v>
      </c>
      <c r="D23" s="40">
        <v>36.422764227642276</v>
      </c>
      <c r="E23" s="40">
        <v>28.310975609756099</v>
      </c>
      <c r="F23" s="40">
        <v>4.2073170731707314</v>
      </c>
      <c r="G23" s="40">
        <v>0.53252032520325199</v>
      </c>
      <c r="H23" s="40">
        <v>40.630081300813011</v>
      </c>
      <c r="I23" s="40">
        <v>28.84349593495935</v>
      </c>
      <c r="J23" s="41">
        <v>0.77697881828316606</v>
      </c>
      <c r="K23" s="41">
        <v>0.15869565217391304</v>
      </c>
      <c r="L23" s="41">
        <v>0.77759776536312852</v>
      </c>
      <c r="M23" s="41">
        <v>6.2318840579710148E-2</v>
      </c>
      <c r="N23" s="49" t="s">
        <v>165</v>
      </c>
      <c r="O23" s="43">
        <v>0</v>
      </c>
      <c r="P23" s="43">
        <v>0</v>
      </c>
      <c r="Q23" s="43">
        <v>0</v>
      </c>
      <c r="R23" s="43">
        <v>2</v>
      </c>
      <c r="S23" s="43">
        <v>0</v>
      </c>
    </row>
    <row r="24" spans="1:19" ht="23.1" customHeight="1" x14ac:dyDescent="0.2">
      <c r="A24" s="35" t="s">
        <v>48</v>
      </c>
      <c r="B24" s="35" t="s">
        <v>67</v>
      </c>
      <c r="C24" s="39" t="s">
        <v>67</v>
      </c>
      <c r="D24" s="40">
        <v>9.5527734976887526</v>
      </c>
      <c r="E24" s="40">
        <v>8.757575757575756</v>
      </c>
      <c r="F24" s="40">
        <v>3.3412942989214174</v>
      </c>
      <c r="G24" s="40">
        <v>3.7764509501797643</v>
      </c>
      <c r="H24" s="40">
        <v>12.89406779661017</v>
      </c>
      <c r="I24" s="40">
        <v>12.765151515151514</v>
      </c>
      <c r="J24" s="41">
        <v>0.90677529615582708</v>
      </c>
      <c r="K24" s="41">
        <v>1.0588332780908187</v>
      </c>
      <c r="L24" s="41">
        <v>0.93021494176687813</v>
      </c>
      <c r="M24" s="41">
        <v>1.2934343434343436</v>
      </c>
      <c r="N24" s="51"/>
      <c r="O24" s="43">
        <v>5</v>
      </c>
      <c r="P24" s="43">
        <v>0</v>
      </c>
      <c r="Q24" s="43">
        <v>0</v>
      </c>
      <c r="R24" s="43">
        <v>2</v>
      </c>
      <c r="S24" s="43">
        <v>0</v>
      </c>
    </row>
    <row r="25" spans="1:19" ht="23.1" customHeight="1" x14ac:dyDescent="0.2">
      <c r="A25" s="35" t="s">
        <v>48</v>
      </c>
      <c r="B25" s="35" t="s">
        <v>69</v>
      </c>
      <c r="C25" s="39" t="s">
        <v>69</v>
      </c>
      <c r="D25" s="40">
        <v>3.4588235294117649</v>
      </c>
      <c r="E25" s="40">
        <v>2.6592436974789915</v>
      </c>
      <c r="F25" s="40">
        <v>3.2168067226890757</v>
      </c>
      <c r="G25" s="40">
        <v>3.9004201680672268</v>
      </c>
      <c r="H25" s="40">
        <v>6.9579831932773111</v>
      </c>
      <c r="I25" s="40">
        <v>6.7554621848739496</v>
      </c>
      <c r="J25" s="41">
        <v>0.66756080114449212</v>
      </c>
      <c r="K25" s="41">
        <v>1.1172248803827751</v>
      </c>
      <c r="L25" s="41">
        <v>0.98333333333333328</v>
      </c>
      <c r="M25" s="41">
        <v>1.3935606060606061</v>
      </c>
      <c r="N25" s="59" t="s">
        <v>166</v>
      </c>
      <c r="O25" s="43">
        <v>3</v>
      </c>
      <c r="P25" s="43">
        <v>0</v>
      </c>
      <c r="Q25" s="43">
        <v>1</v>
      </c>
      <c r="R25" s="43">
        <v>0</v>
      </c>
      <c r="S25" s="43">
        <v>0</v>
      </c>
    </row>
    <row r="26" spans="1:19" ht="23.1" customHeight="1" x14ac:dyDescent="0.2">
      <c r="A26" s="35" t="s">
        <v>48</v>
      </c>
      <c r="B26" s="35" t="s">
        <v>70</v>
      </c>
      <c r="C26" s="39" t="s">
        <v>70</v>
      </c>
      <c r="D26" s="40">
        <v>4.377828054298643</v>
      </c>
      <c r="E26" s="40">
        <v>4.9424333836098535</v>
      </c>
      <c r="F26" s="40">
        <v>2.4091251885369531</v>
      </c>
      <c r="G26" s="40">
        <v>2.558257918552036</v>
      </c>
      <c r="H26" s="40">
        <v>6.7869532428355956</v>
      </c>
      <c r="I26" s="40">
        <v>7.50069130216189</v>
      </c>
      <c r="J26" s="41">
        <v>1.1514965509178068</v>
      </c>
      <c r="K26" s="41">
        <v>0.98750000000000004</v>
      </c>
      <c r="L26" s="41">
        <v>1.1461573650503203</v>
      </c>
      <c r="M26" s="41">
        <v>1.1683149486496767</v>
      </c>
      <c r="N26" s="60" t="s">
        <v>167</v>
      </c>
      <c r="O26" s="43">
        <v>1</v>
      </c>
      <c r="P26" s="43">
        <v>0</v>
      </c>
      <c r="Q26" s="43">
        <v>0</v>
      </c>
      <c r="R26" s="43">
        <v>6</v>
      </c>
      <c r="S26" s="43">
        <v>0</v>
      </c>
    </row>
    <row r="27" spans="1:19" ht="23.1" customHeight="1" x14ac:dyDescent="0.2">
      <c r="A27" s="35" t="s">
        <v>48</v>
      </c>
      <c r="B27" s="35" t="s">
        <v>71</v>
      </c>
      <c r="C27" s="39" t="s">
        <v>71</v>
      </c>
      <c r="D27" s="40">
        <v>3.5749625187406298</v>
      </c>
      <c r="E27" s="40">
        <v>3.2789855072463765</v>
      </c>
      <c r="F27" s="40">
        <v>2.5472263868065967</v>
      </c>
      <c r="G27" s="40">
        <v>2.2328085957021488</v>
      </c>
      <c r="H27" s="40">
        <v>6.684407796101949</v>
      </c>
      <c r="I27" s="40">
        <v>5.7254372813593202</v>
      </c>
      <c r="J27" s="41">
        <v>0.87349109597227192</v>
      </c>
      <c r="K27" s="41">
        <v>0.78756817452678851</v>
      </c>
      <c r="L27" s="41">
        <v>0.97878787878787876</v>
      </c>
      <c r="M27" s="41">
        <v>1.0166666666666666</v>
      </c>
      <c r="N27" s="51" t="s">
        <v>190</v>
      </c>
      <c r="O27" s="43">
        <v>16</v>
      </c>
      <c r="P27" s="43">
        <v>0</v>
      </c>
      <c r="Q27" s="43">
        <v>0</v>
      </c>
      <c r="R27" s="43">
        <v>3</v>
      </c>
      <c r="S27" s="43">
        <v>0</v>
      </c>
    </row>
    <row r="28" spans="1:19" ht="23.1" customHeight="1" x14ac:dyDescent="0.2">
      <c r="A28" s="35" t="s">
        <v>48</v>
      </c>
      <c r="B28" s="35" t="s">
        <v>73</v>
      </c>
      <c r="C28" s="39" t="s">
        <v>73</v>
      </c>
      <c r="D28" s="40">
        <v>1.2038327526132404</v>
      </c>
      <c r="E28" s="40">
        <v>1.2421602787456445</v>
      </c>
      <c r="F28" s="40">
        <v>3.1210801393728222</v>
      </c>
      <c r="G28" s="40">
        <v>2.991289198606272</v>
      </c>
      <c r="H28" s="40">
        <v>4.3249128919860631</v>
      </c>
      <c r="I28" s="40">
        <v>4.2334494773519165</v>
      </c>
      <c r="J28" s="41">
        <v>1.0609418282548477</v>
      </c>
      <c r="K28" s="41">
        <v>0.97437030490499332</v>
      </c>
      <c r="L28" s="41">
        <v>1</v>
      </c>
      <c r="M28" s="41">
        <v>0.93106060606060603</v>
      </c>
      <c r="N28" s="49"/>
      <c r="O28" s="43">
        <v>0</v>
      </c>
      <c r="P28" s="43">
        <v>0</v>
      </c>
      <c r="Q28" s="43">
        <v>0</v>
      </c>
      <c r="R28" s="43">
        <v>0</v>
      </c>
      <c r="S28" s="43">
        <v>0</v>
      </c>
    </row>
    <row r="29" spans="1:19" ht="23.1" customHeight="1" x14ac:dyDescent="0.2">
      <c r="A29" s="35" t="s">
        <v>48</v>
      </c>
      <c r="B29" s="35" t="s">
        <v>81</v>
      </c>
      <c r="C29" s="39" t="s">
        <v>81</v>
      </c>
      <c r="D29" s="40">
        <v>20.895721925133689</v>
      </c>
      <c r="E29" s="40">
        <v>14.505347593582888</v>
      </c>
      <c r="F29" s="40">
        <v>6.2566844919786098</v>
      </c>
      <c r="G29" s="40">
        <v>4.8930481283422456</v>
      </c>
      <c r="H29" s="40">
        <v>27.152406417112299</v>
      </c>
      <c r="I29" s="40">
        <v>19.398395721925134</v>
      </c>
      <c r="J29" s="41">
        <v>0.63056478405315619</v>
      </c>
      <c r="K29" s="41">
        <v>0.78095238095238095</v>
      </c>
      <c r="L29" s="41">
        <v>0.78121212121212125</v>
      </c>
      <c r="M29" s="41">
        <v>0.67575757575757578</v>
      </c>
      <c r="N29" s="47" t="s">
        <v>168</v>
      </c>
      <c r="O29" s="43">
        <v>0</v>
      </c>
      <c r="P29" s="43">
        <v>0</v>
      </c>
      <c r="Q29" s="43">
        <v>0</v>
      </c>
      <c r="R29" s="43">
        <v>1</v>
      </c>
      <c r="S29" s="43">
        <v>0</v>
      </c>
    </row>
    <row r="30" spans="1:19" ht="23.1" customHeight="1" x14ac:dyDescent="0.2">
      <c r="A30" s="35" t="s">
        <v>48</v>
      </c>
      <c r="B30" s="35" t="s">
        <v>74</v>
      </c>
      <c r="C30" s="39" t="s">
        <v>142</v>
      </c>
      <c r="D30" s="40">
        <v>3.8264973958333335</v>
      </c>
      <c r="E30" s="40">
        <v>3.1292317708333335</v>
      </c>
      <c r="F30" s="40">
        <v>2.9381510416666665</v>
      </c>
      <c r="G30" s="40">
        <v>2.6077473958333335</v>
      </c>
      <c r="H30" s="40">
        <v>7.053059895833333</v>
      </c>
      <c r="I30" s="40">
        <v>5.895182291666667</v>
      </c>
      <c r="J30" s="41">
        <v>0.73021167415009625</v>
      </c>
      <c r="K30" s="41">
        <v>0.83438610343466246</v>
      </c>
      <c r="L30" s="41">
        <v>0.99015151515151512</v>
      </c>
      <c r="M30" s="41">
        <v>0.9555555555555556</v>
      </c>
      <c r="N30" s="47" t="s">
        <v>169</v>
      </c>
      <c r="O30" s="43">
        <v>0</v>
      </c>
      <c r="P30" s="43">
        <v>1</v>
      </c>
      <c r="Q30" s="43">
        <v>0</v>
      </c>
      <c r="R30" s="43">
        <v>1</v>
      </c>
      <c r="S30" s="43">
        <v>0</v>
      </c>
    </row>
    <row r="31" spans="1:19" ht="23.1" customHeight="1" x14ac:dyDescent="0.2">
      <c r="A31" s="35" t="s">
        <v>48</v>
      </c>
      <c r="B31" s="35" t="s">
        <v>76</v>
      </c>
      <c r="C31" s="39" t="s">
        <v>76</v>
      </c>
      <c r="D31" s="40">
        <v>5.4895178197064993</v>
      </c>
      <c r="E31" s="40">
        <v>7.0578266946191466</v>
      </c>
      <c r="F31" s="40">
        <v>2.2861635220125787</v>
      </c>
      <c r="G31" s="40">
        <v>2.8102725366876311</v>
      </c>
      <c r="H31" s="40">
        <v>7.7756813417190775</v>
      </c>
      <c r="I31" s="40">
        <v>9.8680992313067772</v>
      </c>
      <c r="J31" s="41">
        <v>1.2695732268959166</v>
      </c>
      <c r="K31" s="41">
        <v>1.1273801707156927</v>
      </c>
      <c r="L31" s="41">
        <v>1.3122053872053872</v>
      </c>
      <c r="M31" s="41">
        <v>1.4650455927051671</v>
      </c>
      <c r="N31" s="61" t="s">
        <v>170</v>
      </c>
      <c r="O31" s="43">
        <v>0</v>
      </c>
      <c r="P31" s="43">
        <v>0</v>
      </c>
      <c r="Q31" s="43">
        <v>0</v>
      </c>
      <c r="R31" s="43">
        <v>3</v>
      </c>
      <c r="S31" s="43">
        <v>0</v>
      </c>
    </row>
    <row r="32" spans="1:19" ht="23.1" customHeight="1" x14ac:dyDescent="0.2">
      <c r="A32" s="35" t="s">
        <v>48</v>
      </c>
      <c r="B32" s="35" t="s">
        <v>78</v>
      </c>
      <c r="C32" s="39" t="s">
        <v>78</v>
      </c>
      <c r="D32" s="40">
        <v>3.4553872053872055</v>
      </c>
      <c r="E32" s="40">
        <v>2.8059764309764308</v>
      </c>
      <c r="F32" s="40">
        <v>3.2289562289562288</v>
      </c>
      <c r="G32" s="40">
        <v>3.5221661054994393</v>
      </c>
      <c r="H32" s="40">
        <v>6.6843434343434343</v>
      </c>
      <c r="I32" s="40">
        <v>6.3281425364758705</v>
      </c>
      <c r="J32" s="41">
        <v>0.71579892280071811</v>
      </c>
      <c r="K32" s="41">
        <v>0.97038950715421302</v>
      </c>
      <c r="L32" s="41">
        <v>1.0151515151515151</v>
      </c>
      <c r="M32" s="41">
        <v>1.320328282828283</v>
      </c>
      <c r="N32" s="47" t="s">
        <v>171</v>
      </c>
      <c r="O32" s="43">
        <v>5</v>
      </c>
      <c r="P32" s="43">
        <v>0</v>
      </c>
      <c r="Q32" s="43">
        <v>0</v>
      </c>
      <c r="R32" s="43">
        <v>2</v>
      </c>
      <c r="S32" s="43">
        <v>0</v>
      </c>
    </row>
    <row r="33" spans="1:19" ht="23.1" customHeight="1" x14ac:dyDescent="0.2">
      <c r="A33" s="35" t="s">
        <v>48</v>
      </c>
      <c r="B33" s="35" t="s">
        <v>79</v>
      </c>
      <c r="C33" s="39" t="s">
        <v>79</v>
      </c>
      <c r="D33" s="40">
        <v>6.2051756007393717</v>
      </c>
      <c r="E33" s="40">
        <v>5.3938693776956255</v>
      </c>
      <c r="F33" s="40">
        <v>3.5434380776340113</v>
      </c>
      <c r="G33" s="40">
        <v>2.9658040665434382</v>
      </c>
      <c r="H33" s="40">
        <v>9.748613678373383</v>
      </c>
      <c r="I33" s="40">
        <v>8.5648490449784358</v>
      </c>
      <c r="J33" s="41">
        <v>0.81324660448371799</v>
      </c>
      <c r="K33" s="41">
        <v>0.76770087509944307</v>
      </c>
      <c r="L33" s="41">
        <v>0.95568181818181819</v>
      </c>
      <c r="M33" s="41">
        <v>0.96893939393939399</v>
      </c>
      <c r="N33" s="47" t="s">
        <v>184</v>
      </c>
      <c r="O33" s="43">
        <v>0</v>
      </c>
      <c r="P33" s="43">
        <v>0</v>
      </c>
      <c r="Q33" s="43">
        <v>0</v>
      </c>
      <c r="R33" s="43">
        <v>1</v>
      </c>
      <c r="S33" s="43">
        <v>0</v>
      </c>
    </row>
    <row r="34" spans="1:19" ht="23.1" customHeight="1" x14ac:dyDescent="0.2">
      <c r="A34" s="35" t="s">
        <v>48</v>
      </c>
      <c r="B34" s="35" t="s">
        <v>80</v>
      </c>
      <c r="C34" s="39" t="s">
        <v>80</v>
      </c>
      <c r="D34" s="40">
        <v>4.452225130890052</v>
      </c>
      <c r="E34" s="40">
        <v>3.6576134380453746</v>
      </c>
      <c r="F34" s="40">
        <v>2.7670157068062826</v>
      </c>
      <c r="G34" s="40">
        <v>2.575916230366492</v>
      </c>
      <c r="H34" s="40">
        <v>7.2192408376963355</v>
      </c>
      <c r="I34" s="40">
        <v>6.2335296684118662</v>
      </c>
      <c r="J34" s="41">
        <v>0.73885018816558579</v>
      </c>
      <c r="K34" s="41">
        <v>0.84502223742730076</v>
      </c>
      <c r="L34" s="41">
        <v>0.9518939393939394</v>
      </c>
      <c r="M34" s="41">
        <v>1.1233716475095785</v>
      </c>
      <c r="N34" s="47" t="s">
        <v>172</v>
      </c>
      <c r="O34" s="43">
        <v>1</v>
      </c>
      <c r="P34" s="43">
        <v>0</v>
      </c>
      <c r="Q34" s="43">
        <v>0</v>
      </c>
      <c r="R34" s="43">
        <v>3</v>
      </c>
      <c r="S34" s="43">
        <v>0</v>
      </c>
    </row>
    <row r="35" spans="1:19" ht="42" customHeight="1" x14ac:dyDescent="0.2">
      <c r="A35" s="35" t="s">
        <v>48</v>
      </c>
      <c r="B35" s="35" t="s">
        <v>83</v>
      </c>
      <c r="C35" s="39" t="s">
        <v>83</v>
      </c>
      <c r="D35" s="40">
        <v>4.2686274509803921</v>
      </c>
      <c r="E35" s="40">
        <v>3.8538126361655776</v>
      </c>
      <c r="F35" s="40">
        <v>2.7683006535947712</v>
      </c>
      <c r="G35" s="40">
        <v>2.5921568627450982</v>
      </c>
      <c r="H35" s="40">
        <v>7.0369281045751633</v>
      </c>
      <c r="I35" s="40">
        <v>6.4459694989106762</v>
      </c>
      <c r="J35" s="41">
        <v>0.72452940745623673</v>
      </c>
      <c r="K35" s="41">
        <v>0.91670951156812341</v>
      </c>
      <c r="L35" s="41">
        <v>1.3126262626262626</v>
      </c>
      <c r="M35" s="41">
        <v>0.97989377845220027</v>
      </c>
      <c r="N35" s="47" t="s">
        <v>185</v>
      </c>
      <c r="O35" s="43">
        <v>0</v>
      </c>
      <c r="P35" s="43">
        <v>0</v>
      </c>
      <c r="Q35" s="43">
        <v>0</v>
      </c>
      <c r="R35" s="43">
        <v>2</v>
      </c>
      <c r="S35" s="43">
        <v>0</v>
      </c>
    </row>
    <row r="36" spans="1:19" ht="23.1" customHeight="1" x14ac:dyDescent="0.2">
      <c r="A36" s="35" t="s">
        <v>48</v>
      </c>
      <c r="B36" s="35" t="s">
        <v>84</v>
      </c>
      <c r="C36" s="39" t="s">
        <v>143</v>
      </c>
      <c r="D36" s="40">
        <v>4.748998664886515</v>
      </c>
      <c r="E36" s="40">
        <v>4.5676457498887402</v>
      </c>
      <c r="F36" s="40">
        <v>2.1201602136181577</v>
      </c>
      <c r="G36" s="40">
        <v>1.8110814419225634</v>
      </c>
      <c r="H36" s="40">
        <v>6.8691588785046731</v>
      </c>
      <c r="I36" s="40">
        <v>6.570983533600355</v>
      </c>
      <c r="J36" s="41">
        <v>0.90901987050680955</v>
      </c>
      <c r="K36" s="41">
        <v>0.79292527821939585</v>
      </c>
      <c r="L36" s="41">
        <v>1.051549652118912</v>
      </c>
      <c r="M36" s="41">
        <v>1.0878787878787879</v>
      </c>
      <c r="N36" s="48" t="s">
        <v>189</v>
      </c>
      <c r="O36" s="43">
        <v>1</v>
      </c>
      <c r="P36" s="43">
        <v>0</v>
      </c>
      <c r="Q36" s="43">
        <v>0</v>
      </c>
      <c r="R36" s="43">
        <v>2</v>
      </c>
      <c r="S36" s="43">
        <v>0</v>
      </c>
    </row>
    <row r="37" spans="1:19" ht="15" customHeight="1" x14ac:dyDescent="0.2">
      <c r="C37" s="115" t="s">
        <v>144</v>
      </c>
      <c r="D37" s="116"/>
      <c r="E37" s="116"/>
      <c r="F37" s="116"/>
      <c r="G37" s="116"/>
      <c r="H37" s="117"/>
      <c r="I37" s="117"/>
      <c r="J37" s="117"/>
      <c r="K37" s="117"/>
      <c r="L37" s="117"/>
      <c r="M37" s="117"/>
      <c r="N37" s="117"/>
      <c r="O37" s="117"/>
      <c r="P37" s="116"/>
      <c r="Q37" s="116"/>
      <c r="R37" s="116"/>
      <c r="S37" s="116"/>
    </row>
    <row r="38" spans="1:19" ht="20.100000000000001" customHeight="1" x14ac:dyDescent="0.2">
      <c r="A38" s="35" t="s">
        <v>87</v>
      </c>
      <c r="B38" s="35" t="s">
        <v>89</v>
      </c>
      <c r="C38" s="39" t="s">
        <v>89</v>
      </c>
      <c r="D38" s="40">
        <v>5.3891352549889131</v>
      </c>
      <c r="E38" s="40">
        <v>4.7189578713968956</v>
      </c>
      <c r="F38" s="40">
        <v>2.3292682926829267</v>
      </c>
      <c r="G38" s="40">
        <v>2.1380266075388028</v>
      </c>
      <c r="H38" s="40">
        <v>7.7184035476718407</v>
      </c>
      <c r="I38" s="40">
        <v>6.8569844789356988</v>
      </c>
      <c r="J38" s="41">
        <v>0.82488719194724058</v>
      </c>
      <c r="K38" s="41">
        <v>0.90943789035392086</v>
      </c>
      <c r="L38" s="41">
        <v>0.9494949494949495</v>
      </c>
      <c r="M38" s="41">
        <v>0.9363636363636364</v>
      </c>
      <c r="N38" s="47"/>
      <c r="O38" s="43">
        <v>0</v>
      </c>
      <c r="P38" s="43">
        <v>0</v>
      </c>
      <c r="Q38" s="43">
        <v>0</v>
      </c>
      <c r="R38" s="43">
        <v>5</v>
      </c>
      <c r="S38" s="43">
        <v>0</v>
      </c>
    </row>
    <row r="39" spans="1:19" ht="20.100000000000001" customHeight="1" x14ac:dyDescent="0.2">
      <c r="A39" s="35" t="s">
        <v>87</v>
      </c>
      <c r="B39" s="35" t="s">
        <v>90</v>
      </c>
      <c r="C39" s="39" t="s">
        <v>90</v>
      </c>
      <c r="D39" s="40">
        <v>4.0378019323671497</v>
      </c>
      <c r="E39" s="40">
        <v>3.4561191626409018</v>
      </c>
      <c r="F39" s="40">
        <v>3.6125201288244768</v>
      </c>
      <c r="G39" s="40">
        <v>3.4263285024154588</v>
      </c>
      <c r="H39" s="40">
        <v>7.7771336553945254</v>
      </c>
      <c r="I39" s="40">
        <v>6.8824476650563611</v>
      </c>
      <c r="J39" s="41">
        <v>0.79951893770902327</v>
      </c>
      <c r="K39" s="41">
        <v>0.95621821083075698</v>
      </c>
      <c r="L39" s="41">
        <v>0.94242424242424239</v>
      </c>
      <c r="M39" s="41">
        <v>0.9386363636363636</v>
      </c>
      <c r="N39" s="48"/>
      <c r="O39" s="43">
        <v>0</v>
      </c>
      <c r="P39" s="43">
        <v>0</v>
      </c>
      <c r="Q39" s="43">
        <v>1</v>
      </c>
      <c r="R39" s="43">
        <v>7</v>
      </c>
      <c r="S39" s="43">
        <v>0</v>
      </c>
    </row>
    <row r="40" spans="1:19" ht="20.100000000000001" customHeight="1" x14ac:dyDescent="0.2">
      <c r="A40" s="35" t="s">
        <v>87</v>
      </c>
      <c r="B40" s="35" t="s">
        <v>91</v>
      </c>
      <c r="C40" s="39" t="s">
        <v>91</v>
      </c>
      <c r="D40" s="40">
        <v>6.4788401253918497</v>
      </c>
      <c r="E40" s="40">
        <v>4.511755485893417</v>
      </c>
      <c r="F40" s="40">
        <v>2.322884012539185</v>
      </c>
      <c r="G40" s="40">
        <v>2.1316614420062696</v>
      </c>
      <c r="H40" s="40">
        <v>8.8017241379310338</v>
      </c>
      <c r="I40" s="40">
        <v>6.6434169278996862</v>
      </c>
      <c r="J40" s="41">
        <v>0.56175582015283454</v>
      </c>
      <c r="K40" s="41">
        <v>1.0273809523809523</v>
      </c>
      <c r="L40" s="41">
        <v>0.98333333333333328</v>
      </c>
      <c r="M40" s="41">
        <v>0.77414330218068539</v>
      </c>
      <c r="N40" s="47" t="s">
        <v>173</v>
      </c>
      <c r="O40" s="43">
        <v>0</v>
      </c>
      <c r="P40" s="43">
        <v>0</v>
      </c>
      <c r="Q40" s="43">
        <v>0</v>
      </c>
      <c r="R40" s="43">
        <v>2</v>
      </c>
      <c r="S40" s="43">
        <v>0</v>
      </c>
    </row>
    <row r="41" spans="1:19" ht="20.100000000000001" customHeight="1" x14ac:dyDescent="0.2">
      <c r="A41" s="35" t="s">
        <v>87</v>
      </c>
      <c r="B41" s="35" t="s">
        <v>92</v>
      </c>
      <c r="C41" s="39" t="s">
        <v>145</v>
      </c>
      <c r="D41" s="40">
        <v>8.0331325301204828</v>
      </c>
      <c r="E41" s="40">
        <v>7.4712182061579648</v>
      </c>
      <c r="F41" s="40">
        <v>4.5125502008032132</v>
      </c>
      <c r="G41" s="40">
        <v>3.8077309236947792</v>
      </c>
      <c r="H41" s="40">
        <v>15.538654618473895</v>
      </c>
      <c r="I41" s="40">
        <v>12.767904953145916</v>
      </c>
      <c r="J41" s="41">
        <v>0.85839519264757869</v>
      </c>
      <c r="K41" s="41">
        <v>0.85858987090367433</v>
      </c>
      <c r="L41" s="41">
        <v>1.0328667072428483</v>
      </c>
      <c r="M41" s="41">
        <v>0.82498735457764294</v>
      </c>
      <c r="N41" s="47"/>
      <c r="O41" s="43">
        <v>0</v>
      </c>
      <c r="P41" s="43">
        <v>0</v>
      </c>
      <c r="Q41" s="43">
        <v>0</v>
      </c>
      <c r="R41" s="43">
        <v>14</v>
      </c>
      <c r="S41" s="43">
        <v>0</v>
      </c>
    </row>
    <row r="42" spans="1:19" ht="25.5" customHeight="1" x14ac:dyDescent="0.2">
      <c r="A42" s="35" t="s">
        <v>87</v>
      </c>
      <c r="B42" s="35" t="s">
        <v>66</v>
      </c>
      <c r="C42" s="39" t="s">
        <v>146</v>
      </c>
      <c r="D42" s="40">
        <v>30.786326860841424</v>
      </c>
      <c r="E42" s="40">
        <v>23.261245954692555</v>
      </c>
      <c r="F42" s="40">
        <v>4.116504854368932</v>
      </c>
      <c r="G42" s="40">
        <v>2.2390776699029127</v>
      </c>
      <c r="H42" s="40">
        <v>36.599433656957927</v>
      </c>
      <c r="I42" s="40">
        <v>26.111974110032364</v>
      </c>
      <c r="J42" s="41">
        <v>0.7317879154867436</v>
      </c>
      <c r="K42" s="41">
        <v>0.54392688679245282</v>
      </c>
      <c r="L42" s="41">
        <v>0.78892045454545456</v>
      </c>
      <c r="M42" s="41" t="s">
        <v>157</v>
      </c>
      <c r="N42" s="47" t="s">
        <v>174</v>
      </c>
      <c r="O42" s="43">
        <v>0</v>
      </c>
      <c r="P42" s="43">
        <v>0</v>
      </c>
      <c r="Q42" s="43">
        <v>0</v>
      </c>
      <c r="R42" s="43">
        <v>2</v>
      </c>
      <c r="S42" s="43">
        <v>0</v>
      </c>
    </row>
    <row r="43" spans="1:19" ht="20.100000000000001" customHeight="1" x14ac:dyDescent="0.2">
      <c r="A43" s="35" t="s">
        <v>87</v>
      </c>
      <c r="B43" s="35" t="s">
        <v>93</v>
      </c>
      <c r="C43" s="39" t="s">
        <v>93</v>
      </c>
      <c r="D43" s="40">
        <v>34.871134020618555</v>
      </c>
      <c r="E43" s="40">
        <v>34.398625429553263</v>
      </c>
      <c r="F43" s="40">
        <v>7.2525773195876289</v>
      </c>
      <c r="G43" s="40">
        <v>5.8608247422680408</v>
      </c>
      <c r="H43" s="40">
        <v>42.123711340206185</v>
      </c>
      <c r="I43" s="40">
        <v>40.259450171821307</v>
      </c>
      <c r="J43" s="41">
        <v>0.98993418505613617</v>
      </c>
      <c r="K43" s="41">
        <v>0.63989290495314588</v>
      </c>
      <c r="L43" s="41">
        <v>0.98283649503161696</v>
      </c>
      <c r="M43" s="41">
        <v>0.99848484848484853</v>
      </c>
      <c r="N43" s="48"/>
      <c r="O43" s="43">
        <v>0</v>
      </c>
      <c r="P43" s="43">
        <v>0</v>
      </c>
      <c r="Q43" s="43">
        <v>0</v>
      </c>
      <c r="R43" s="43">
        <v>0</v>
      </c>
      <c r="S43" s="43">
        <v>0</v>
      </c>
    </row>
    <row r="44" spans="1:19" ht="21.75" customHeight="1" x14ac:dyDescent="0.2">
      <c r="A44" s="35" t="s">
        <v>87</v>
      </c>
      <c r="B44" s="35" t="s">
        <v>81</v>
      </c>
      <c r="C44" s="39" t="s">
        <v>147</v>
      </c>
      <c r="D44" s="40">
        <v>34.484615384615381</v>
      </c>
      <c r="E44" s="40">
        <v>26.630769230769232</v>
      </c>
      <c r="F44" s="40">
        <v>10.615384615384615</v>
      </c>
      <c r="G44" s="40">
        <v>11.715384615384615</v>
      </c>
      <c r="H44" s="40">
        <v>47.523076923076921</v>
      </c>
      <c r="I44" s="40">
        <v>40.245897435897433</v>
      </c>
      <c r="J44" s="41">
        <v>0.76787854574510583</v>
      </c>
      <c r="K44" s="41">
        <v>1.1375</v>
      </c>
      <c r="L44" s="62">
        <v>0.77777777777777779</v>
      </c>
      <c r="M44" s="41">
        <v>1.0666666666666667</v>
      </c>
      <c r="N44" s="47" t="s">
        <v>180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</row>
    <row r="45" spans="1:19" ht="47.25" customHeight="1" x14ac:dyDescent="0.2">
      <c r="A45" s="35" t="s">
        <v>87</v>
      </c>
      <c r="B45" s="35" t="s">
        <v>83</v>
      </c>
      <c r="C45" s="39" t="s">
        <v>83</v>
      </c>
      <c r="D45" s="40">
        <v>5.631229235880399</v>
      </c>
      <c r="E45" s="40">
        <v>4.2346345514950166</v>
      </c>
      <c r="F45" s="40">
        <v>3.8662790697674421</v>
      </c>
      <c r="G45" s="40">
        <v>3.426079734219269</v>
      </c>
      <c r="H45" s="40">
        <v>9.4975083056478411</v>
      </c>
      <c r="I45" s="40">
        <v>7.6607142857142856</v>
      </c>
      <c r="J45" s="41">
        <v>0.65818050193050193</v>
      </c>
      <c r="K45" s="41">
        <v>0.86291529482190965</v>
      </c>
      <c r="L45" s="41">
        <v>0.89946889226100146</v>
      </c>
      <c r="M45" s="41">
        <v>0.9452054794520548</v>
      </c>
      <c r="N45" s="51" t="s">
        <v>186</v>
      </c>
      <c r="O45" s="43">
        <v>1</v>
      </c>
      <c r="P45" s="43">
        <v>0</v>
      </c>
      <c r="Q45" s="43">
        <v>0</v>
      </c>
      <c r="R45" s="43">
        <v>2</v>
      </c>
      <c r="S45" s="43">
        <v>0</v>
      </c>
    </row>
    <row r="46" spans="1:19" ht="20.100000000000001" customHeight="1" x14ac:dyDescent="0.2">
      <c r="A46" s="35" t="s">
        <v>87</v>
      </c>
      <c r="B46" s="35" t="s">
        <v>88</v>
      </c>
      <c r="C46" s="39" t="s">
        <v>88</v>
      </c>
      <c r="D46" s="40">
        <v>10.876582278481013</v>
      </c>
      <c r="E46" s="40">
        <v>9.636075949367088</v>
      </c>
      <c r="F46" s="40">
        <v>6.8955696202531644</v>
      </c>
      <c r="G46" s="40">
        <v>4.6360759493670889</v>
      </c>
      <c r="H46" s="40">
        <v>18.075949367088608</v>
      </c>
      <c r="I46" s="40">
        <v>15.449367088607595</v>
      </c>
      <c r="J46" s="41">
        <v>0.82522437411431271</v>
      </c>
      <c r="K46" s="41">
        <v>0.68618421052631584</v>
      </c>
      <c r="L46" s="41">
        <v>0.98333333333333328</v>
      </c>
      <c r="M46" s="41">
        <v>0.64036418816388463</v>
      </c>
      <c r="N46" s="48" t="s">
        <v>175</v>
      </c>
      <c r="O46" s="43">
        <v>0</v>
      </c>
      <c r="P46" s="43">
        <v>0</v>
      </c>
      <c r="Q46" s="43">
        <v>0</v>
      </c>
      <c r="R46" s="43">
        <v>4</v>
      </c>
      <c r="S46" s="43">
        <v>0</v>
      </c>
    </row>
    <row r="47" spans="1:19" ht="20.100000000000001" customHeight="1" x14ac:dyDescent="0.2">
      <c r="A47" s="35" t="s">
        <v>87</v>
      </c>
      <c r="B47" s="35" t="s">
        <v>96</v>
      </c>
      <c r="C47" s="39" t="s">
        <v>148</v>
      </c>
      <c r="D47" s="40">
        <v>3.8420873124147339</v>
      </c>
      <c r="E47" s="40">
        <v>3.6886084583901773</v>
      </c>
      <c r="F47" s="40">
        <v>2.9004092769440657</v>
      </c>
      <c r="G47" s="40">
        <v>2.7098681218735789</v>
      </c>
      <c r="H47" s="40">
        <v>7.1422237380627562</v>
      </c>
      <c r="I47" s="40">
        <v>6.6846293769895402</v>
      </c>
      <c r="J47" s="41">
        <v>0.92302076203513572</v>
      </c>
      <c r="K47" s="41">
        <v>0.933037744429286</v>
      </c>
      <c r="L47" s="41">
        <v>1.0283670033670034</v>
      </c>
      <c r="M47" s="41">
        <v>0.93712121212121213</v>
      </c>
      <c r="N47" s="47"/>
      <c r="O47" s="43">
        <v>0</v>
      </c>
      <c r="P47" s="43">
        <v>0</v>
      </c>
      <c r="Q47" s="43">
        <v>0</v>
      </c>
      <c r="R47" s="43">
        <v>1</v>
      </c>
      <c r="S47" s="43">
        <v>0</v>
      </c>
    </row>
    <row r="48" spans="1:19" ht="20.100000000000001" customHeight="1" x14ac:dyDescent="0.2">
      <c r="A48" s="35" t="s">
        <v>87</v>
      </c>
      <c r="B48" s="35" t="s">
        <v>97</v>
      </c>
      <c r="C48" s="39" t="s">
        <v>149</v>
      </c>
      <c r="D48" s="40">
        <v>5.6675485008818338</v>
      </c>
      <c r="E48" s="40">
        <v>3.9460611405055857</v>
      </c>
      <c r="F48" s="40">
        <v>3.3641975308641974</v>
      </c>
      <c r="G48" s="40">
        <v>3.2088477366255139</v>
      </c>
      <c r="H48" s="40">
        <v>9.825396825396826</v>
      </c>
      <c r="I48" s="40">
        <v>7.9203409758965329</v>
      </c>
      <c r="J48" s="41">
        <v>0.60666366839067543</v>
      </c>
      <c r="K48" s="41">
        <v>0.94471121782046141</v>
      </c>
      <c r="L48" s="41">
        <v>0.89747474747474743</v>
      </c>
      <c r="M48" s="41">
        <v>0.97112462006079026</v>
      </c>
      <c r="N48" s="47" t="s">
        <v>181</v>
      </c>
      <c r="O48" s="43">
        <v>2</v>
      </c>
      <c r="P48" s="43">
        <v>0</v>
      </c>
      <c r="Q48" s="43">
        <v>0</v>
      </c>
      <c r="R48" s="43">
        <v>4</v>
      </c>
      <c r="S48" s="43">
        <v>0</v>
      </c>
    </row>
    <row r="49" spans="1:19" ht="20.100000000000001" customHeight="1" x14ac:dyDescent="0.2">
      <c r="A49" s="35" t="s">
        <v>87</v>
      </c>
      <c r="B49" s="35" t="s">
        <v>98</v>
      </c>
      <c r="C49" s="39" t="s">
        <v>150</v>
      </c>
      <c r="D49" s="40">
        <v>4.0738853503184718</v>
      </c>
      <c r="E49" s="40">
        <v>3.0049893842887476</v>
      </c>
      <c r="F49" s="40">
        <v>3.397452229299363</v>
      </c>
      <c r="G49" s="40">
        <v>3.1609341825902337</v>
      </c>
      <c r="H49" s="40">
        <v>7.4713375796178347</v>
      </c>
      <c r="I49" s="40">
        <v>6.1659235668789805</v>
      </c>
      <c r="J49" s="41">
        <v>0.64194595410628008</v>
      </c>
      <c r="K49" s="41">
        <v>0.92900407109522398</v>
      </c>
      <c r="L49" s="41">
        <v>0.95101010101010097</v>
      </c>
      <c r="M49" s="41">
        <v>0.93272635306019225</v>
      </c>
      <c r="N49" s="47" t="s">
        <v>181</v>
      </c>
      <c r="O49" s="43">
        <v>2</v>
      </c>
      <c r="P49" s="43">
        <v>1</v>
      </c>
      <c r="Q49" s="43">
        <v>2</v>
      </c>
      <c r="R49" s="43">
        <v>10</v>
      </c>
      <c r="S49" s="43">
        <v>0</v>
      </c>
    </row>
    <row r="50" spans="1:19" ht="20.100000000000001" customHeight="1" x14ac:dyDescent="0.2">
      <c r="A50" s="35" t="s">
        <v>87</v>
      </c>
      <c r="B50" s="35" t="s">
        <v>99</v>
      </c>
      <c r="C50" s="39" t="s">
        <v>151</v>
      </c>
      <c r="D50" s="40">
        <v>4.0343749999999998</v>
      </c>
      <c r="E50" s="40">
        <v>3.2806250000000001</v>
      </c>
      <c r="F50" s="40">
        <v>3.3443749999999999</v>
      </c>
      <c r="G50" s="40">
        <v>3.4962499999999999</v>
      </c>
      <c r="H50" s="40">
        <v>7.3787500000000001</v>
      </c>
      <c r="I50" s="40">
        <v>6.7768750000000004</v>
      </c>
      <c r="J50" s="41">
        <v>0.75508379888268151</v>
      </c>
      <c r="K50" s="41">
        <v>0.94547079856972582</v>
      </c>
      <c r="L50" s="41">
        <v>0.94444444444444442</v>
      </c>
      <c r="M50" s="41">
        <v>1.2135338345864661</v>
      </c>
      <c r="N50" s="47" t="s">
        <v>176</v>
      </c>
      <c r="O50" s="43">
        <v>0</v>
      </c>
      <c r="P50" s="43">
        <v>0</v>
      </c>
      <c r="Q50" s="43">
        <v>1</v>
      </c>
      <c r="R50" s="43">
        <v>5</v>
      </c>
      <c r="S50" s="43">
        <v>0</v>
      </c>
    </row>
    <row r="51" spans="1:19" ht="20.100000000000001" customHeight="1" x14ac:dyDescent="0.2">
      <c r="A51" s="35" t="s">
        <v>87</v>
      </c>
      <c r="B51" s="35" t="s">
        <v>100</v>
      </c>
      <c r="C51" s="39" t="s">
        <v>152</v>
      </c>
      <c r="D51" s="40">
        <v>4.414872798434442</v>
      </c>
      <c r="E51" s="40">
        <v>3.8038160469667317</v>
      </c>
      <c r="F51" s="40">
        <v>3.056751467710372</v>
      </c>
      <c r="G51" s="40">
        <v>2.9408023483365948</v>
      </c>
      <c r="H51" s="40">
        <v>7.471624266144814</v>
      </c>
      <c r="I51" s="40">
        <v>6.744618395303327</v>
      </c>
      <c r="J51" s="41">
        <v>0.79479949874686717</v>
      </c>
      <c r="K51" s="41">
        <v>0.93611378977820636</v>
      </c>
      <c r="L51" s="41">
        <v>1.0231060606060607</v>
      </c>
      <c r="M51" s="41">
        <v>1.0133333333333334</v>
      </c>
      <c r="N51" s="47" t="s">
        <v>176</v>
      </c>
      <c r="O51" s="43">
        <v>1</v>
      </c>
      <c r="P51" s="43">
        <v>0</v>
      </c>
      <c r="Q51" s="43">
        <v>0</v>
      </c>
      <c r="R51" s="43">
        <v>4</v>
      </c>
      <c r="S51" s="43">
        <v>0</v>
      </c>
    </row>
    <row r="52" spans="1:19" ht="20.100000000000001" customHeight="1" x14ac:dyDescent="0.2">
      <c r="A52" s="35" t="s">
        <v>87</v>
      </c>
      <c r="B52" s="35" t="s">
        <v>101</v>
      </c>
      <c r="C52" s="39" t="s">
        <v>153</v>
      </c>
      <c r="D52" s="40">
        <v>4.4653361344537812</v>
      </c>
      <c r="E52" s="40">
        <v>3.659430438842203</v>
      </c>
      <c r="F52" s="40">
        <v>3.2570028011204482</v>
      </c>
      <c r="G52" s="40">
        <v>3.2037815126050422</v>
      </c>
      <c r="H52" s="40">
        <v>8.2118347338935571</v>
      </c>
      <c r="I52" s="40">
        <v>7.1055088702147522</v>
      </c>
      <c r="J52" s="41">
        <v>0.72216535880814281</v>
      </c>
      <c r="K52" s="41">
        <v>0.95151152349595924</v>
      </c>
      <c r="L52" s="41">
        <v>1.0356902356902355</v>
      </c>
      <c r="M52" s="41">
        <v>1.0473282442748091</v>
      </c>
      <c r="N52" s="47" t="s">
        <v>177</v>
      </c>
      <c r="O52" s="43">
        <v>0</v>
      </c>
      <c r="P52" s="43">
        <v>0</v>
      </c>
      <c r="Q52" s="43">
        <v>0</v>
      </c>
      <c r="R52" s="43">
        <v>2</v>
      </c>
      <c r="S52" s="43">
        <v>0</v>
      </c>
    </row>
    <row r="53" spans="1:19" ht="20.100000000000001" customHeight="1" x14ac:dyDescent="0.2">
      <c r="A53" s="35" t="s">
        <v>87</v>
      </c>
      <c r="B53" s="35" t="s">
        <v>102</v>
      </c>
      <c r="C53" s="39" t="s">
        <v>154</v>
      </c>
      <c r="D53" s="40">
        <v>3.9616564417177913</v>
      </c>
      <c r="E53" s="40">
        <v>3.4152351738241307</v>
      </c>
      <c r="F53" s="40">
        <v>3.5104294478527609</v>
      </c>
      <c r="G53" s="40">
        <v>3.3412678936605316</v>
      </c>
      <c r="H53" s="40">
        <v>7.4720858895705522</v>
      </c>
      <c r="I53" s="40">
        <v>6.7565030674846618</v>
      </c>
      <c r="J53" s="41">
        <v>0.79750604876233022</v>
      </c>
      <c r="K53" s="41">
        <v>0.92490646712987712</v>
      </c>
      <c r="L53" s="41">
        <v>1.0080808080808081</v>
      </c>
      <c r="M53" s="41">
        <v>1.0026599326599326</v>
      </c>
      <c r="N53" s="47" t="s">
        <v>176</v>
      </c>
      <c r="O53" s="43">
        <v>6</v>
      </c>
      <c r="P53" s="43">
        <v>0</v>
      </c>
      <c r="Q53" s="43">
        <v>1</v>
      </c>
      <c r="R53" s="43">
        <v>5</v>
      </c>
      <c r="S53" s="43">
        <v>0</v>
      </c>
    </row>
    <row r="54" spans="1:19" ht="20.100000000000001" customHeight="1" x14ac:dyDescent="0.2">
      <c r="A54" s="35" t="s">
        <v>87</v>
      </c>
      <c r="B54" s="35" t="s">
        <v>95</v>
      </c>
      <c r="C54" s="39" t="s">
        <v>155</v>
      </c>
      <c r="D54" s="40">
        <v>4.4276218611521418</v>
      </c>
      <c r="E54" s="40">
        <v>3.793943870014771</v>
      </c>
      <c r="F54" s="40">
        <v>3.1344165435745936</v>
      </c>
      <c r="G54" s="40">
        <v>3.0904726735598227</v>
      </c>
      <c r="H54" s="40">
        <v>8.2636632200886257</v>
      </c>
      <c r="I54" s="40">
        <v>7.2810192023633675</v>
      </c>
      <c r="J54" s="41">
        <v>0.80298879202988793</v>
      </c>
      <c r="K54" s="41">
        <v>0.95209478021978022</v>
      </c>
      <c r="L54" s="41">
        <v>0.96616161616161611</v>
      </c>
      <c r="M54" s="41">
        <v>1.06006006006006</v>
      </c>
      <c r="O54" s="43">
        <v>1</v>
      </c>
      <c r="P54" s="43">
        <v>0</v>
      </c>
      <c r="Q54" s="43">
        <v>0</v>
      </c>
      <c r="R54" s="43">
        <v>4</v>
      </c>
      <c r="S54" s="43">
        <v>0</v>
      </c>
    </row>
    <row r="55" spans="1:19" ht="20.100000000000001" customHeight="1" x14ac:dyDescent="0.2">
      <c r="A55" s="35" t="s">
        <v>87</v>
      </c>
      <c r="B55" s="35" t="s">
        <v>94</v>
      </c>
      <c r="C55" s="39" t="s">
        <v>156</v>
      </c>
      <c r="D55" s="40">
        <v>8.0296610169491522</v>
      </c>
      <c r="E55" s="40">
        <v>7.5335451977401124</v>
      </c>
      <c r="F55" s="40">
        <v>4.7033898305084749</v>
      </c>
      <c r="G55" s="40">
        <v>4.1038135593220337</v>
      </c>
      <c r="H55" s="40">
        <v>12.733050847457626</v>
      </c>
      <c r="I55" s="40">
        <v>11.637358757062147</v>
      </c>
      <c r="J55" s="41">
        <v>0.93191632928475021</v>
      </c>
      <c r="K55" s="41">
        <v>0.86282051282051286</v>
      </c>
      <c r="L55" s="41">
        <v>0.95</v>
      </c>
      <c r="M55" s="41">
        <v>0.8954545454545455</v>
      </c>
      <c r="N55" s="48"/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x14ac:dyDescent="0.2">
      <c r="C56" s="44"/>
    </row>
    <row r="67" spans="14:19" x14ac:dyDescent="0.2">
      <c r="N67" s="46"/>
      <c r="O67" s="46"/>
      <c r="P67" s="46"/>
      <c r="Q67" s="46"/>
      <c r="R67" s="46"/>
      <c r="S67" s="46"/>
    </row>
  </sheetData>
  <mergeCells count="14">
    <mergeCell ref="L4:M4"/>
    <mergeCell ref="C6:S6"/>
    <mergeCell ref="C12:S12"/>
    <mergeCell ref="C37:S37"/>
    <mergeCell ref="C2:S2"/>
    <mergeCell ref="C3:C5"/>
    <mergeCell ref="D3:I3"/>
    <mergeCell ref="J3:M3"/>
    <mergeCell ref="N3:N4"/>
    <mergeCell ref="O3:S4"/>
    <mergeCell ref="D4:E4"/>
    <mergeCell ref="F4:G4"/>
    <mergeCell ref="H4:I4"/>
    <mergeCell ref="J4:K4"/>
  </mergeCells>
  <conditionalFormatting sqref="P1:S2 P56:S1048576 P6:S6 P12:S12 P37:S37">
    <cfRule type="cellIs" dxfId="7" priority="8" operator="greaterThan">
      <formula>0</formula>
    </cfRule>
  </conditionalFormatting>
  <conditionalFormatting sqref="J7:M11 J38:M55">
    <cfRule type="cellIs" dxfId="6" priority="6" stopIfTrue="1" operator="greaterThan">
      <formula>1.101</formula>
    </cfRule>
    <cfRule type="cellIs" dxfId="5" priority="7" stopIfTrue="1" operator="lessThan">
      <formula>0.8</formula>
    </cfRule>
  </conditionalFormatting>
  <conditionalFormatting sqref="J13:M36">
    <cfRule type="cellIs" dxfId="4" priority="4" stopIfTrue="1" operator="greaterThan">
      <formula>1.101</formula>
    </cfRule>
    <cfRule type="cellIs" dxfId="3" priority="5" stopIfTrue="1" operator="lessThan">
      <formula>0.8</formula>
    </cfRule>
  </conditionalFormatting>
  <conditionalFormatting sqref="O7:S11">
    <cfRule type="cellIs" dxfId="2" priority="3" operator="greaterThan">
      <formula>0</formula>
    </cfRule>
  </conditionalFormatting>
  <conditionalFormatting sqref="O13:S36">
    <cfRule type="cellIs" dxfId="1" priority="2" operator="greaterThan">
      <formula>0</formula>
    </cfRule>
  </conditionalFormatting>
  <conditionalFormatting sqref="O38:S55">
    <cfRule type="cellIs" dxfId="0" priority="1" operator="greaterThan">
      <formula>0</formula>
    </cfRule>
  </conditionalFormatting>
  <dataValidations count="1">
    <dataValidation operator="greaterThan" allowBlank="1" showInputMessage="1" showErrorMessage="1" sqref="C47:C52 C55 C7:C45 N3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NStf-Fil Return</vt:lpstr>
      <vt:lpstr>Fill Rate By Site</vt:lpstr>
      <vt:lpstr>CHPPD By Site</vt:lpstr>
      <vt:lpstr>Dashboard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Michael (ULHT)</dc:creator>
  <cp:lastModifiedBy>Ian Waddie</cp:lastModifiedBy>
  <dcterms:created xsi:type="dcterms:W3CDTF">2019-10-02T14:58:29Z</dcterms:created>
  <dcterms:modified xsi:type="dcterms:W3CDTF">2019-10-21T08:58:35Z</dcterms:modified>
</cp:coreProperties>
</file>