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ealthRoster Documents\Reports\Safe Staffing Figures\2019\March 2019\"/>
    </mc:Choice>
  </mc:AlternateContent>
  <bookViews>
    <workbookView xWindow="480" yWindow="75" windowWidth="18195" windowHeight="11820" activeTab="1"/>
  </bookViews>
  <sheets>
    <sheet name="NStf-Fil Return" sheetId="1" r:id="rId1"/>
    <sheet name="Dashboard" sheetId="2" r:id="rId2"/>
    <sheet name="Fill Rate By Site" sheetId="3" r:id="rId3"/>
    <sheet name="CHPPD By Site" sheetId="4" r:id="rId4"/>
  </sheets>
  <calcPr calcId="162913"/>
</workbook>
</file>

<file path=xl/calcChain.xml><?xml version="1.0" encoding="utf-8"?>
<calcChain xmlns="http://schemas.openxmlformats.org/spreadsheetml/2006/main">
  <c r="Z14" i="1" l="1"/>
  <c r="V14" i="1"/>
  <c r="AA14" i="1"/>
  <c r="AC14" i="1"/>
  <c r="Z15" i="1"/>
  <c r="AA15" i="1"/>
  <c r="V15" i="1"/>
  <c r="AC15" i="1"/>
  <c r="AA16" i="1"/>
  <c r="Z16" i="1"/>
  <c r="V16" i="1"/>
  <c r="AC16" i="1"/>
  <c r="Z17" i="1"/>
  <c r="V17" i="1"/>
  <c r="AA17" i="1"/>
  <c r="AC17" i="1"/>
  <c r="AA18" i="1"/>
  <c r="Z18" i="1"/>
  <c r="V18" i="1"/>
  <c r="AC18" i="1"/>
  <c r="AA19" i="1"/>
  <c r="Z19" i="1"/>
  <c r="V19" i="1"/>
  <c r="AC19" i="1"/>
  <c r="W14" i="1"/>
  <c r="AB14" i="1"/>
  <c r="AD14" i="1"/>
  <c r="W15" i="1"/>
  <c r="AB15" i="1"/>
  <c r="AD15" i="1"/>
  <c r="W16" i="1"/>
  <c r="AB16" i="1"/>
  <c r="AD16" i="1"/>
  <c r="W17" i="1"/>
  <c r="AB17" i="1"/>
  <c r="AD17" i="1"/>
  <c r="W18" i="1"/>
  <c r="AB18" i="1"/>
  <c r="AD18" i="1"/>
  <c r="W19" i="1"/>
  <c r="AB19" i="1"/>
  <c r="AD19" i="1"/>
  <c r="Z20" i="1"/>
  <c r="V20" i="1"/>
  <c r="AA20" i="1"/>
  <c r="AC20" i="1"/>
  <c r="Z21" i="1"/>
  <c r="V21" i="1"/>
  <c r="AA21" i="1"/>
  <c r="AC21" i="1"/>
  <c r="Z22" i="1"/>
  <c r="V22" i="1"/>
  <c r="AA22" i="1"/>
  <c r="AC22" i="1"/>
  <c r="Z23" i="1"/>
  <c r="V23" i="1"/>
  <c r="AA23" i="1"/>
  <c r="AC23" i="1"/>
  <c r="Z24" i="1"/>
  <c r="V24" i="1"/>
  <c r="AA24" i="1"/>
  <c r="AC24" i="1"/>
  <c r="Z25" i="1"/>
  <c r="V25" i="1"/>
  <c r="AA25" i="1"/>
  <c r="AC25" i="1"/>
  <c r="Z26" i="1"/>
  <c r="V26" i="1"/>
  <c r="AA26" i="1"/>
  <c r="AC26" i="1"/>
  <c r="Z27" i="1"/>
  <c r="V27" i="1"/>
  <c r="AA27" i="1"/>
  <c r="AC27" i="1"/>
  <c r="Z28" i="1"/>
  <c r="V28" i="1"/>
  <c r="AA28" i="1"/>
  <c r="AC28" i="1"/>
  <c r="Z29" i="1"/>
  <c r="V29" i="1"/>
  <c r="AA29" i="1"/>
  <c r="AC29" i="1"/>
  <c r="Z30" i="1"/>
  <c r="V30" i="1"/>
  <c r="AA30" i="1"/>
  <c r="AC30" i="1"/>
  <c r="Z31" i="1"/>
  <c r="V31" i="1"/>
  <c r="AA31" i="1"/>
  <c r="AC31" i="1"/>
  <c r="AA32" i="1"/>
  <c r="Z32" i="1"/>
  <c r="V32" i="1"/>
  <c r="AC32" i="1"/>
  <c r="AA33" i="1"/>
  <c r="Z33" i="1"/>
  <c r="V33" i="1"/>
  <c r="AC33" i="1"/>
  <c r="AA34" i="1"/>
  <c r="Z34" i="1"/>
  <c r="V34" i="1"/>
  <c r="AC34" i="1"/>
  <c r="AA35" i="1"/>
  <c r="Z35" i="1"/>
  <c r="V35" i="1"/>
  <c r="AC35" i="1"/>
  <c r="AA36" i="1"/>
  <c r="Z36" i="1"/>
  <c r="V36" i="1"/>
  <c r="AC36" i="1"/>
  <c r="AA37" i="1"/>
  <c r="Z37" i="1"/>
  <c r="V37" i="1"/>
  <c r="AC37" i="1"/>
  <c r="AA38" i="1"/>
  <c r="Z38" i="1"/>
  <c r="V38" i="1"/>
  <c r="AC38" i="1"/>
  <c r="AA39" i="1"/>
  <c r="Z39" i="1"/>
  <c r="V39" i="1"/>
  <c r="AC39" i="1"/>
  <c r="AA40" i="1"/>
  <c r="Z40" i="1"/>
  <c r="V40" i="1"/>
  <c r="AC40" i="1"/>
  <c r="AA41" i="1"/>
  <c r="Z41" i="1"/>
  <c r="V41" i="1"/>
  <c r="AC41" i="1"/>
  <c r="AA42" i="1"/>
  <c r="Z42" i="1"/>
  <c r="V42" i="1"/>
  <c r="AC42" i="1"/>
  <c r="AA43" i="1"/>
  <c r="Z43" i="1"/>
  <c r="V43" i="1"/>
  <c r="AC43" i="1"/>
  <c r="AA44" i="1"/>
  <c r="Z44" i="1"/>
  <c r="V44" i="1"/>
  <c r="AC44" i="1"/>
  <c r="AA45" i="1"/>
  <c r="Z45" i="1"/>
  <c r="V45" i="1"/>
  <c r="AC45" i="1"/>
  <c r="AA46" i="1"/>
  <c r="Z46" i="1"/>
  <c r="V46" i="1"/>
  <c r="AC46" i="1"/>
  <c r="AA47" i="1"/>
  <c r="Z47" i="1"/>
  <c r="V47" i="1"/>
  <c r="AC47" i="1"/>
  <c r="AA48" i="1"/>
  <c r="Z48" i="1"/>
  <c r="V48" i="1"/>
  <c r="AC48" i="1"/>
  <c r="AA49" i="1"/>
  <c r="Z49" i="1"/>
  <c r="V49" i="1"/>
  <c r="AC49" i="1"/>
  <c r="AA50" i="1"/>
  <c r="Z50" i="1"/>
  <c r="V50" i="1"/>
  <c r="AC50" i="1"/>
  <c r="AA51" i="1"/>
  <c r="Z51" i="1"/>
  <c r="V51" i="1"/>
  <c r="AC51" i="1"/>
  <c r="AA52" i="1"/>
  <c r="Z52" i="1"/>
  <c r="V52" i="1"/>
  <c r="AC52" i="1"/>
  <c r="AD54" i="1"/>
  <c r="AD55" i="1"/>
  <c r="AD56" i="1"/>
  <c r="AD57" i="1"/>
  <c r="AC53" i="1"/>
  <c r="AA54" i="1"/>
  <c r="Z54" i="1"/>
  <c r="V54" i="1"/>
  <c r="AA55" i="1"/>
  <c r="Z55" i="1"/>
  <c r="V55" i="1"/>
  <c r="AA56" i="1"/>
  <c r="Z56" i="1"/>
  <c r="V56" i="1"/>
  <c r="AA57" i="1"/>
  <c r="Z57" i="1"/>
  <c r="V57" i="1"/>
  <c r="AA58" i="1"/>
  <c r="Z58" i="1"/>
  <c r="V58" i="1"/>
  <c r="V59" i="1"/>
  <c r="AA59" i="1"/>
  <c r="Z59" i="1"/>
  <c r="AB20" i="1"/>
  <c r="W20" i="1"/>
  <c r="AD20" i="1"/>
  <c r="AB21" i="1"/>
  <c r="W21" i="1"/>
  <c r="AD21" i="1"/>
  <c r="AB22" i="1"/>
  <c r="W22" i="1"/>
  <c r="AD22" i="1"/>
  <c r="AB23" i="1"/>
  <c r="W23" i="1"/>
  <c r="AD23" i="1"/>
  <c r="AB24" i="1"/>
  <c r="W24" i="1"/>
  <c r="AD24" i="1"/>
  <c r="AB25" i="1"/>
  <c r="W25" i="1"/>
  <c r="AD25" i="1"/>
  <c r="AB26" i="1"/>
  <c r="W26" i="1"/>
  <c r="AD26" i="1"/>
  <c r="AB27" i="1"/>
  <c r="W27" i="1"/>
  <c r="AD27" i="1"/>
  <c r="AB28" i="1"/>
  <c r="W28" i="1"/>
  <c r="AD28" i="1"/>
  <c r="AB29" i="1"/>
  <c r="W29" i="1"/>
  <c r="AD29" i="1"/>
  <c r="W30" i="1"/>
  <c r="AB30" i="1"/>
  <c r="AD30" i="1"/>
  <c r="W31" i="1"/>
  <c r="AB31" i="1"/>
  <c r="AD31" i="1"/>
  <c r="W32" i="1"/>
  <c r="AB32" i="1"/>
  <c r="AD32" i="1"/>
  <c r="W33" i="1"/>
  <c r="AB33" i="1"/>
  <c r="AD33" i="1"/>
  <c r="W34" i="1"/>
  <c r="AB34" i="1"/>
  <c r="AD34" i="1"/>
  <c r="W35" i="1"/>
  <c r="AB35" i="1"/>
  <c r="AD35" i="1"/>
  <c r="W36" i="1"/>
  <c r="AB36" i="1"/>
  <c r="AD36" i="1"/>
  <c r="W37" i="1"/>
  <c r="AB37" i="1"/>
  <c r="AD37" i="1"/>
  <c r="W38" i="1"/>
  <c r="AB38" i="1"/>
  <c r="AD38" i="1"/>
  <c r="W39" i="1"/>
  <c r="AB39" i="1"/>
  <c r="AD39" i="1"/>
  <c r="W40" i="1"/>
  <c r="AB40" i="1"/>
  <c r="AD40" i="1"/>
  <c r="W41" i="1"/>
  <c r="AB41" i="1"/>
  <c r="AD41" i="1"/>
  <c r="W42" i="1"/>
  <c r="AB42" i="1"/>
  <c r="AD42" i="1"/>
  <c r="W43" i="1"/>
  <c r="AB43" i="1"/>
  <c r="AD43" i="1"/>
  <c r="W44" i="1"/>
  <c r="AB44" i="1"/>
  <c r="AD44" i="1"/>
  <c r="W45" i="1"/>
  <c r="AB45" i="1"/>
  <c r="AD45" i="1"/>
  <c r="W46" i="1"/>
  <c r="AB46" i="1"/>
  <c r="AD46" i="1"/>
  <c r="W47" i="1"/>
  <c r="AB47" i="1"/>
  <c r="AD47" i="1"/>
  <c r="W48" i="1"/>
  <c r="AB48" i="1"/>
  <c r="AD48" i="1"/>
  <c r="W49" i="1"/>
  <c r="AB49" i="1"/>
  <c r="AD49" i="1"/>
  <c r="W50" i="1"/>
  <c r="AB50" i="1"/>
  <c r="AD50" i="1"/>
  <c r="W51" i="1"/>
  <c r="AB51" i="1"/>
  <c r="AD51" i="1"/>
  <c r="W52" i="1"/>
  <c r="AB52" i="1"/>
  <c r="AD52" i="1"/>
  <c r="AA53" i="1"/>
  <c r="Z53" i="1"/>
  <c r="V53" i="1"/>
  <c r="AD53" i="1"/>
  <c r="W54" i="1"/>
  <c r="AB54" i="1"/>
  <c r="W55" i="1"/>
  <c r="AB55" i="1"/>
  <c r="W56" i="1"/>
  <c r="AB56" i="1"/>
  <c r="W57" i="1"/>
  <c r="AB57" i="1"/>
  <c r="AC58" i="1"/>
  <c r="W53" i="1"/>
  <c r="AB53" i="1"/>
  <c r="AC54" i="1"/>
  <c r="AC55" i="1"/>
  <c r="AC56" i="1"/>
  <c r="AC57" i="1"/>
  <c r="W58" i="1"/>
  <c r="AB58" i="1"/>
  <c r="AD58" i="1"/>
  <c r="AB59" i="1"/>
  <c r="W59" i="1"/>
  <c r="AD59" i="1"/>
  <c r="AB60" i="1"/>
  <c r="W60" i="1"/>
  <c r="AD60" i="1"/>
  <c r="AB61" i="1"/>
  <c r="W61" i="1"/>
  <c r="AD61" i="1"/>
  <c r="AC59" i="1"/>
  <c r="V60" i="1"/>
  <c r="AA60" i="1"/>
  <c r="Z60" i="1"/>
  <c r="AC60" i="1"/>
  <c r="V61" i="1"/>
  <c r="AA61" i="1"/>
  <c r="Z61" i="1"/>
  <c r="AC61" i="1"/>
</calcChain>
</file>

<file path=xl/sharedStrings.xml><?xml version="1.0" encoding="utf-8"?>
<sst xmlns="http://schemas.openxmlformats.org/spreadsheetml/2006/main" count="502" uniqueCount="181">
  <si>
    <t>Safe Staffing (Rota Fill Rates and CHPPD) Collection</t>
  </si>
  <si>
    <t>Organisation:</t>
  </si>
  <si>
    <t>RWD</t>
  </si>
  <si>
    <t>United Lincolnshire Hospitals NHS Trust</t>
  </si>
  <si>
    <t>Please provide the URL to the page on your trust website where your staffing information is available</t>
  </si>
  <si>
    <t>(Please can you ensure that the URL you attach to the spreadsheet is correct and links to the correct web page and include 'http://' in your URL)</t>
  </si>
  <si>
    <t>https://www.ulh.nhs.uk/patients/our-commitment/staffing-levels/</t>
  </si>
  <si>
    <t xml:space="preserve">Only complete sites your organisation is accountable for </t>
  </si>
  <si>
    <t>Day</t>
  </si>
  <si>
    <t>Night</t>
  </si>
  <si>
    <t>Allied Health Professionals</t>
  </si>
  <si>
    <t>Care Hours Per Patient Day (CHPPD)</t>
  </si>
  <si>
    <t>Hospital Site Details</t>
  </si>
  <si>
    <t>Ward name</t>
  </si>
  <si>
    <t>Main 2 Specialties on each ward</t>
  </si>
  <si>
    <t>Registered midwives/nurses</t>
  </si>
  <si>
    <t>Care Staff</t>
  </si>
  <si>
    <t>Registered allied healtH professionals</t>
  </si>
  <si>
    <t>Non-registered allied health professionals</t>
  </si>
  <si>
    <t>Cumulative count over the month of patients at 23:59 each day</t>
  </si>
  <si>
    <t>Registered midwives/ nurses</t>
  </si>
  <si>
    <t>Registered allied health professionals</t>
  </si>
  <si>
    <t>Overall</t>
  </si>
  <si>
    <t>Average fill rate - registered nurses/ midwives  (%)</t>
  </si>
  <si>
    <t>Average fill rate - care staff (%)</t>
  </si>
  <si>
    <t>Average fill rate - registered allied health professionals (AHP)  (%)</t>
  </si>
  <si>
    <t>Average fill rate - non-registered allied health professionals (AHP)  (%)</t>
  </si>
  <si>
    <t>Site code *The Site code is automatically populated when a Site name is selected</t>
  </si>
  <si>
    <t>Hospital Site name</t>
  </si>
  <si>
    <t>Specialty 1</t>
  </si>
  <si>
    <t>Specialty 2</t>
  </si>
  <si>
    <t>Total monthly planned staff hours</t>
  </si>
  <si>
    <t>Total monthly actual staff hours</t>
  </si>
  <si>
    <t>GRANTHAM AND DISTRICT HOSPITAL</t>
  </si>
  <si>
    <t>Acute Care Unit</t>
  </si>
  <si>
    <t>192 - CRITICAL CARE MEDICINE</t>
  </si>
  <si>
    <t>Emergency Assessment Unit</t>
  </si>
  <si>
    <t>300 - GENERAL MEDICINE</t>
  </si>
  <si>
    <t>Ward 1</t>
  </si>
  <si>
    <t>320 - CARDIOLOGY</t>
  </si>
  <si>
    <t>Ward 2</t>
  </si>
  <si>
    <t>100 - GENERAL SURGERY</t>
  </si>
  <si>
    <t>110 - TRAUMA &amp; ORTHOPAEDICS</t>
  </si>
  <si>
    <t>Ward 6</t>
  </si>
  <si>
    <t>301 - GASTROENTEROLOGY</t>
  </si>
  <si>
    <t>LINCOLN COUNTY HOSPITAL</t>
  </si>
  <si>
    <t>Ashby</t>
  </si>
  <si>
    <t>314 - REHABILITATION</t>
  </si>
  <si>
    <t>Bardney</t>
  </si>
  <si>
    <t>501 - OBSTETRICS</t>
  </si>
  <si>
    <t>Branston</t>
  </si>
  <si>
    <t>502 - GYNAECOLOGY</t>
  </si>
  <si>
    <t>Burton</t>
  </si>
  <si>
    <t>430 - GERIATRIC MEDICINE</t>
  </si>
  <si>
    <t>361 - NEPHROLOGY</t>
  </si>
  <si>
    <t>Carlton-Coleby</t>
  </si>
  <si>
    <t>340 - RESPIRATORY MEDICINE</t>
  </si>
  <si>
    <t>Clayton</t>
  </si>
  <si>
    <t>Dixon</t>
  </si>
  <si>
    <t>Frailty Assessment Unit</t>
  </si>
  <si>
    <t>Greetwell</t>
  </si>
  <si>
    <t>Hatton</t>
  </si>
  <si>
    <t>ICU</t>
  </si>
  <si>
    <t>Johnson</t>
  </si>
  <si>
    <t>Lancaster</t>
  </si>
  <si>
    <t>MEAU</t>
  </si>
  <si>
    <t>Navenby</t>
  </si>
  <si>
    <t>302 - ENDOCRINOLOGY</t>
  </si>
  <si>
    <t>Nettleham</t>
  </si>
  <si>
    <t>Neustadt-Welton</t>
  </si>
  <si>
    <t>Rainforest</t>
  </si>
  <si>
    <t>420 - PAEDIATRICS</t>
  </si>
  <si>
    <t>Scampton</t>
  </si>
  <si>
    <t>SEAU</t>
  </si>
  <si>
    <t>Shuttleworth</t>
  </si>
  <si>
    <t>Neonatal (SCBU)</t>
  </si>
  <si>
    <t>422 - NEONATOLOGY</t>
  </si>
  <si>
    <t>Stroke Unit</t>
  </si>
  <si>
    <t>Waddington</t>
  </si>
  <si>
    <t>303 - CLINICAL HAEMATOLOGY</t>
  </si>
  <si>
    <t>800 - CLINICAL ONCOLOGY</t>
  </si>
  <si>
    <t>PILGRIM HOSPITAL</t>
  </si>
  <si>
    <t>1B</t>
  </si>
  <si>
    <t>Acute Cardiac Unit</t>
  </si>
  <si>
    <t>Acute Medical Short Stay</t>
  </si>
  <si>
    <t>Bevan Ward</t>
  </si>
  <si>
    <t>Childrens Ward</t>
  </si>
  <si>
    <t>Integrated Assessment Centre</t>
  </si>
  <si>
    <t>Labour Ward</t>
  </si>
  <si>
    <t>Maternity Ward</t>
  </si>
  <si>
    <t>Orthopaedic Ward</t>
  </si>
  <si>
    <t>Ward 5A</t>
  </si>
  <si>
    <t>Ward 5B</t>
  </si>
  <si>
    <t>Ward 6A</t>
  </si>
  <si>
    <t>Ward 6B</t>
  </si>
  <si>
    <t>Ward 7A</t>
  </si>
  <si>
    <t>Ward 7B</t>
  </si>
  <si>
    <t>Ward 8A</t>
  </si>
  <si>
    <t>SITE/ Ward</t>
  </si>
  <si>
    <t>CHPPD Rates for Staffing</t>
  </si>
  <si>
    <t>Fill Rates</t>
  </si>
  <si>
    <t>Exception report</t>
  </si>
  <si>
    <t>Nurse Sensitive Quality Indicators</t>
  </si>
  <si>
    <t>Registered</t>
  </si>
  <si>
    <t>Unregistered</t>
  </si>
  <si>
    <t>Total</t>
  </si>
  <si>
    <t>Total Day</t>
  </si>
  <si>
    <t>Total Night</t>
  </si>
  <si>
    <t xml:space="preserve">Planned CHPPD </t>
  </si>
  <si>
    <t>Actual CHPPD</t>
  </si>
  <si>
    <t>Planned CHPPD</t>
  </si>
  <si>
    <t>Average fill rate - registered nurses/midwives  (%)</t>
  </si>
  <si>
    <t>Red Flags for Month</t>
  </si>
  <si>
    <t>Falls with harm</t>
  </si>
  <si>
    <t>Grade 3/4 Pressure Ulcers</t>
  </si>
  <si>
    <t>Medication errors</t>
  </si>
  <si>
    <t>CAUTI</t>
  </si>
  <si>
    <t>GRANTHAM HOSPITAL</t>
  </si>
  <si>
    <t>EAU</t>
  </si>
  <si>
    <t>Carlton Coleby</t>
  </si>
  <si>
    <t>Neustadt Welton</t>
  </si>
  <si>
    <t>Waddington Unit</t>
  </si>
  <si>
    <t>PILGRIM HOSPITAL, BOSTON</t>
  </si>
  <si>
    <t>IAC</t>
  </si>
  <si>
    <t xml:space="preserve">ICU </t>
  </si>
  <si>
    <t>Neonatal Unit (SCBU)</t>
  </si>
  <si>
    <t>4A</t>
  </si>
  <si>
    <t>5A</t>
  </si>
  <si>
    <t>5B</t>
  </si>
  <si>
    <t>6A</t>
  </si>
  <si>
    <t>6B</t>
  </si>
  <si>
    <t>7A</t>
  </si>
  <si>
    <t>7B</t>
  </si>
  <si>
    <t>8A</t>
  </si>
  <si>
    <t>9A (formerly 3B)</t>
  </si>
  <si>
    <t>M1</t>
  </si>
  <si>
    <t>Safer Staffing: Summary by Site</t>
  </si>
  <si>
    <t>Hospital</t>
  </si>
  <si>
    <t xml:space="preserve">Total %                Registered Day </t>
  </si>
  <si>
    <t>Total % Unregistered Day</t>
  </si>
  <si>
    <t>Total % Registered Night</t>
  </si>
  <si>
    <t>Total % Unregistered Night</t>
  </si>
  <si>
    <t>Totals</t>
  </si>
  <si>
    <t>CHPPD (Care Hours Per Patient Day)</t>
  </si>
  <si>
    <t>Grantham</t>
  </si>
  <si>
    <t>Lincoln</t>
  </si>
  <si>
    <t>Pilgrim</t>
  </si>
  <si>
    <t>Trust</t>
  </si>
  <si>
    <t>Safer Staffing: Summary by Site - General Nursing</t>
  </si>
  <si>
    <t>Safer Staffing: Summary by Site - Children</t>
  </si>
  <si>
    <t>Safer Staffing: Summary by Site - Midwifery</t>
  </si>
  <si>
    <t>Total (Includes Others)</t>
  </si>
  <si>
    <t>-</t>
  </si>
  <si>
    <t>Safe Staffing Performance Dashboard - Mar-19</t>
  </si>
  <si>
    <t>Mar-19</t>
  </si>
  <si>
    <t>Escalation beds have been open all month</t>
  </si>
  <si>
    <t xml:space="preserve">The T&amp;O trial skews figures for staffing as bed base has dropped to 22 beds </t>
  </si>
  <si>
    <t xml:space="preserve">Escalation beds have been open throughout the month and staff have been redeployed to address this </t>
  </si>
  <si>
    <t>Unit has been escalated in-month and has had bariatric patient requiring more staff. Staff have been redeployed to assist where possible but not captired on template. tNA contributing to high fill rates in HCSW line</t>
  </si>
  <si>
    <t>Figures reflective of enhanced care requirement</t>
  </si>
  <si>
    <t>Figures reflective of temporary uplift to template to assist with transfer of patients to theatre</t>
  </si>
  <si>
    <t>Figures reflective of temporary uplift in template of additional RN on nights which will become permanent</t>
  </si>
  <si>
    <t>High fill rates due to staff working supernumerary shifts. Also staff movements have not been captured on Safecare resulting in high fill rates being shown</t>
  </si>
  <si>
    <t>HCSW sifts not always sent to bank</t>
  </si>
  <si>
    <t>Figures reflective of enhanced care</t>
  </si>
  <si>
    <t>High fill rates due to new staff working supernumerary on induction</t>
  </si>
  <si>
    <t>There has been a change of template which is not reflected in these fill rates. Recruitment to vacant posts is ongoing</t>
  </si>
  <si>
    <t>There has been a change in template to accommodate new model of working which is not reflected in these figures</t>
  </si>
  <si>
    <t>Fill rate reflective of enhanced care patiens</t>
  </si>
  <si>
    <t>Figures reflective of escalation beds being open on the ward</t>
  </si>
  <si>
    <t>Staff have been redeployed to other wards / areas where safe to do so</t>
  </si>
  <si>
    <t>Small team carrying vacancies. Recruitment ongoing. tNA included in registered numbers</t>
  </si>
  <si>
    <t>Fill rates reflective of activity and redeployment of staff where it is safe to do so</t>
  </si>
  <si>
    <t>Fill rates reflective of change in model of care which is not captured in the template</t>
  </si>
  <si>
    <t>Fill rates reflective of enhanced care</t>
  </si>
  <si>
    <t>Staff are redeployed to other areas where it is safe to do so</t>
  </si>
  <si>
    <t>Shifts sent to bank / agency but not filled. tNA's also counted in the numbers</t>
  </si>
  <si>
    <t>Shifts sent to bank / agency but not filled. tNA's also counted in the numbers. Recruitment is ongoing. Staff have been redeployed to cover gaps but this has not been reflected on healthroster. This is being addresses</t>
  </si>
  <si>
    <t>Shifts sent to bank but not filled. Staff redeployed where possible and recruitment is ongoing</t>
  </si>
  <si>
    <t>Escalation  beds open</t>
  </si>
  <si>
    <t>Alternate skill mix has been used where safe to do 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</si>
</sst>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36"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48"/>
      <color theme="0"/>
      <name val="Calibri"/>
      <family val="2"/>
      <scheme val="minor"/>
    </font>
    <font>
      <b/>
      <sz val="10"/>
      <color indexed="30"/>
      <name val="Calibri"/>
      <family val="2"/>
      <scheme val="minor"/>
    </font>
    <font>
      <b/>
      <sz val="10"/>
      <color indexed="8"/>
      <name val="Calibri"/>
      <family val="2"/>
      <scheme val="minor"/>
    </font>
    <font>
      <b/>
      <sz val="12"/>
      <color indexed="8"/>
      <name val="Calibri"/>
      <family val="2"/>
      <scheme val="minor"/>
    </font>
    <font>
      <b/>
      <sz val="12"/>
      <color rgb="FFFF0000"/>
      <name val="Calibri"/>
      <family val="2"/>
      <scheme val="minor"/>
    </font>
    <font>
      <u/>
      <sz val="10"/>
      <color indexed="12"/>
      <name val="Arial"/>
      <family val="2"/>
    </font>
    <font>
      <sz val="14"/>
      <name val="Calibri"/>
      <family val="2"/>
      <scheme val="minor"/>
    </font>
    <font>
      <b/>
      <sz val="10"/>
      <name val="Calibri"/>
      <family val="2"/>
      <scheme val="minor"/>
    </font>
    <font>
      <sz val="10"/>
      <name val="Calibri"/>
      <family val="2"/>
      <scheme val="minor"/>
    </font>
    <font>
      <b/>
      <sz val="14"/>
      <color rgb="FFFF0000"/>
      <name val="Calibri"/>
      <family val="2"/>
      <scheme val="minor"/>
    </font>
    <font>
      <b/>
      <sz val="11"/>
      <name val="Calibri"/>
      <family val="2"/>
      <scheme val="minor"/>
    </font>
    <font>
      <b/>
      <sz val="14"/>
      <color theme="0"/>
      <name val="Calibri"/>
      <family val="2"/>
      <scheme val="minor"/>
    </font>
    <font>
      <sz val="10"/>
      <color theme="0"/>
      <name val="Arial"/>
      <family val="2"/>
    </font>
    <font>
      <sz val="14"/>
      <color theme="0"/>
      <name val="Calibri"/>
      <family val="2"/>
      <scheme val="minor"/>
    </font>
    <font>
      <b/>
      <sz val="14"/>
      <name val="Calibri"/>
      <family val="2"/>
      <scheme val="minor"/>
    </font>
    <font>
      <b/>
      <sz val="12"/>
      <color theme="0"/>
      <name val="Calibri"/>
      <family val="2"/>
      <scheme val="minor"/>
    </font>
    <font>
      <sz val="8"/>
      <color theme="1"/>
      <name val="Calibri"/>
      <family val="2"/>
      <scheme val="minor"/>
    </font>
    <font>
      <b/>
      <sz val="8"/>
      <color theme="1"/>
      <name val="Calibri"/>
      <family val="2"/>
      <scheme val="minor"/>
    </font>
    <font>
      <b/>
      <sz val="10"/>
      <color indexed="30"/>
      <name val="Arial"/>
      <family val="2"/>
    </font>
    <font>
      <sz val="10"/>
      <name val="MS Sans Serif"/>
      <family val="2"/>
    </font>
    <font>
      <sz val="10"/>
      <color indexed="8"/>
      <name val="Arial"/>
      <family val="2"/>
    </font>
    <font>
      <b/>
      <sz val="8"/>
      <color indexed="8"/>
      <name val="Arial"/>
      <family val="2"/>
    </font>
    <font>
      <sz val="8"/>
      <name val="Calibri"/>
      <family val="2"/>
      <scheme val="minor"/>
    </font>
    <font>
      <sz val="8"/>
      <color indexed="8"/>
      <name val="Arial"/>
      <family val="2"/>
    </font>
    <font>
      <b/>
      <sz val="14"/>
      <color theme="1"/>
      <name val="Calibri"/>
      <family val="2"/>
      <scheme val="minor"/>
    </font>
    <font>
      <b/>
      <u/>
      <sz val="11"/>
      <color theme="1"/>
      <name val="Calibri"/>
      <family val="2"/>
      <scheme val="minor"/>
    </font>
    <font>
      <sz val="11"/>
      <color theme="1"/>
      <name val="Calibri"/>
      <family val="2"/>
    </font>
    <font>
      <b/>
      <u/>
      <sz val="11"/>
      <color theme="0"/>
      <name val="Calibri"/>
      <family val="2"/>
      <scheme val="minor"/>
    </font>
    <font>
      <b/>
      <sz val="10"/>
      <color rgb="FF0066CC"/>
      <name val="Arial"/>
      <family val="2"/>
    </font>
    <font>
      <b/>
      <sz val="14"/>
      <color indexed="60"/>
      <name val="Arial"/>
      <family val="2"/>
    </font>
    <font>
      <b/>
      <sz val="12"/>
      <color indexed="60"/>
      <name val="Arial"/>
      <family val="2"/>
    </font>
    <font>
      <sz val="11"/>
      <name val="Calibri"/>
      <family val="2"/>
    </font>
  </fonts>
  <fills count="18">
    <fill>
      <patternFill patternType="none"/>
    </fill>
    <fill>
      <patternFill patternType="gray125"/>
    </fill>
    <fill>
      <patternFill patternType="solid">
        <fgColor rgb="FFFFFFCC"/>
      </patternFill>
    </fill>
    <fill>
      <patternFill patternType="solid">
        <fgColor rgb="FF0070C0"/>
        <bgColor indexed="64"/>
      </patternFill>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indexed="41"/>
        <bgColor indexed="64"/>
      </patternFill>
    </fill>
    <fill>
      <patternFill patternType="solid">
        <fgColor theme="5" tint="0.39997558519241921"/>
        <bgColor indexed="64"/>
      </patternFill>
    </fill>
    <fill>
      <patternFill patternType="solid">
        <fgColor indexed="9"/>
        <bgColor indexed="64"/>
      </patternFill>
    </fill>
    <fill>
      <patternFill patternType="solid">
        <fgColor indexed="42"/>
        <bgColor indexed="64"/>
      </patternFill>
    </fill>
    <fill>
      <patternFill patternType="solid">
        <fgColor theme="6" tint="0.39997558519241921"/>
        <bgColor indexed="64"/>
      </patternFill>
    </fill>
    <fill>
      <patternFill patternType="solid">
        <fgColor rgb="FFFFFF00"/>
        <bgColor indexed="64"/>
      </patternFill>
    </fill>
    <fill>
      <patternFill patternType="solid">
        <fgColor rgb="FFCCFFFF"/>
        <bgColor indexed="64"/>
      </patternFill>
    </fill>
  </fills>
  <borders count="28">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s>
  <cellStyleXfs count="19">
    <xf numFmtId="0" fontId="0" fillId="0" borderId="0"/>
    <xf numFmtId="9" fontId="1" fillId="0" borderId="0" applyFont="0" applyFill="0" applyBorder="0" applyAlignment="0" applyProtection="0"/>
    <xf numFmtId="0" fontId="3" fillId="0" borderId="0"/>
    <xf numFmtId="0" fontId="9" fillId="0" borderId="0" applyNumberFormat="0" applyFill="0" applyBorder="0" applyAlignment="0" applyProtection="0">
      <alignment vertical="top"/>
      <protection locked="0"/>
    </xf>
    <xf numFmtId="0" fontId="23" fillId="0" borderId="0"/>
    <xf numFmtId="9" fontId="3" fillId="0" borderId="0" applyFont="0" applyFill="0" applyBorder="0" applyAlignment="0" applyProtection="0"/>
    <xf numFmtId="0" fontId="33" fillId="0" borderId="0">
      <alignment horizontal="left"/>
    </xf>
    <xf numFmtId="0" fontId="34" fillId="0" borderId="0">
      <alignment horizontal="left" indent="1"/>
    </xf>
    <xf numFmtId="0" fontId="3" fillId="0" borderId="0">
      <alignment horizontal="left" vertical="top" wrapText="1" indent="2"/>
    </xf>
    <xf numFmtId="0" fontId="3" fillId="0" borderId="0">
      <alignment horizontal="left" vertical="top" wrapText="1" indent="2"/>
    </xf>
    <xf numFmtId="0" fontId="3" fillId="0" borderId="0"/>
    <xf numFmtId="0" fontId="1" fillId="0" borderId="0"/>
    <xf numFmtId="0" fontId="3" fillId="0" borderId="0"/>
    <xf numFmtId="0" fontId="35" fillId="0" borderId="0"/>
    <xf numFmtId="0" fontId="35" fillId="0" borderId="0"/>
    <xf numFmtId="0" fontId="1" fillId="2" borderId="1" applyNumberFormat="0" applyFont="0" applyAlignment="0" applyProtection="0"/>
    <xf numFmtId="9" fontId="3" fillId="0" borderId="0" applyFont="0" applyFill="0" applyBorder="0" applyAlignment="0" applyProtection="0"/>
    <xf numFmtId="0" fontId="3" fillId="0" borderId="0">
      <alignment horizontal="left" wrapText="1" indent="1"/>
    </xf>
    <xf numFmtId="0" fontId="3" fillId="0" borderId="0">
      <alignment horizontal="left" wrapText="1" indent="1"/>
    </xf>
  </cellStyleXfs>
  <cellXfs count="125">
    <xf numFmtId="0" fontId="0" fillId="0" borderId="0" xfId="0"/>
    <xf numFmtId="0" fontId="5" fillId="4" borderId="0" xfId="2" applyFont="1" applyFill="1" applyAlignment="1" applyProtection="1"/>
    <xf numFmtId="0" fontId="6" fillId="5" borderId="0" xfId="2" applyFont="1" applyFill="1" applyAlignment="1" applyProtection="1"/>
    <xf numFmtId="0" fontId="12" fillId="4" borderId="0" xfId="2" applyFont="1" applyFill="1" applyAlignment="1" applyProtection="1">
      <alignment horizontal="center" vertical="center" wrapText="1"/>
    </xf>
    <xf numFmtId="0" fontId="13" fillId="4" borderId="0" xfId="2" applyFont="1" applyFill="1" applyAlignment="1" applyProtection="1">
      <alignment horizontal="center" vertical="center" wrapText="1"/>
    </xf>
    <xf numFmtId="0" fontId="11" fillId="4" borderId="0" xfId="2" applyFont="1" applyFill="1" applyAlignment="1" applyProtection="1">
      <alignment horizontal="center" vertical="center" wrapText="1"/>
    </xf>
    <xf numFmtId="0" fontId="11" fillId="4" borderId="0" xfId="2" applyFont="1" applyFill="1" applyBorder="1" applyAlignment="1" applyProtection="1">
      <alignment horizontal="center" vertical="center" wrapText="1"/>
    </xf>
    <xf numFmtId="0" fontId="3" fillId="0" borderId="0" xfId="2"/>
    <xf numFmtId="0" fontId="14" fillId="4" borderId="0" xfId="2" applyFont="1" applyFill="1" applyAlignment="1" applyProtection="1">
      <alignment horizontal="center" vertical="center" wrapText="1"/>
    </xf>
    <xf numFmtId="16" fontId="19" fillId="3" borderId="12" xfId="2" applyNumberFormat="1" applyFont="1" applyFill="1" applyBorder="1" applyAlignment="1" applyProtection="1">
      <alignment horizontal="center" vertical="center" wrapText="1"/>
    </xf>
    <xf numFmtId="16" fontId="15" fillId="3" borderId="12" xfId="2" applyNumberFormat="1" applyFont="1" applyFill="1" applyBorder="1" applyAlignment="1" applyProtection="1">
      <alignment horizontal="center" vertical="center" wrapText="1"/>
    </xf>
    <xf numFmtId="16" fontId="18" fillId="6" borderId="12" xfId="2" applyNumberFormat="1" applyFont="1" applyFill="1" applyBorder="1" applyAlignment="1" applyProtection="1">
      <alignment horizontal="center" vertical="center" wrapText="1"/>
    </xf>
    <xf numFmtId="1" fontId="15" fillId="3" borderId="12" xfId="2" applyNumberFormat="1" applyFont="1" applyFill="1" applyBorder="1" applyAlignment="1" applyProtection="1">
      <alignment horizontal="center" vertical="center" wrapText="1"/>
    </xf>
    <xf numFmtId="0" fontId="0" fillId="7" borderId="7" xfId="0" applyFill="1" applyBorder="1"/>
    <xf numFmtId="0" fontId="0" fillId="0" borderId="7" xfId="0" applyFill="1" applyBorder="1"/>
    <xf numFmtId="164" fontId="0" fillId="0" borderId="7" xfId="0" applyNumberFormat="1" applyBorder="1" applyAlignment="1">
      <alignment horizontal="center"/>
    </xf>
    <xf numFmtId="1" fontId="0" fillId="0" borderId="7" xfId="0" applyNumberFormat="1" applyBorder="1" applyAlignment="1">
      <alignment horizontal="center"/>
    </xf>
    <xf numFmtId="164" fontId="0" fillId="7" borderId="7" xfId="0" applyNumberFormat="1" applyFill="1" applyBorder="1" applyAlignment="1">
      <alignment horizontal="center"/>
    </xf>
    <xf numFmtId="165" fontId="0" fillId="7" borderId="7" xfId="1" applyNumberFormat="1" applyFont="1" applyFill="1" applyBorder="1" applyAlignment="1">
      <alignment horizontal="center"/>
    </xf>
    <xf numFmtId="0" fontId="0" fillId="0" borderId="7" xfId="0" applyBorder="1"/>
    <xf numFmtId="0" fontId="0" fillId="0" borderId="0" xfId="0" applyAlignment="1">
      <alignment horizontal="center"/>
    </xf>
    <xf numFmtId="0" fontId="20" fillId="0" borderId="0" xfId="0" applyFont="1" applyAlignment="1">
      <alignment vertical="center"/>
    </xf>
    <xf numFmtId="0" fontId="20" fillId="0" borderId="0" xfId="0" applyFont="1"/>
    <xf numFmtId="2" fontId="21" fillId="0" borderId="19" xfId="0" applyNumberFormat="1" applyFont="1" applyBorder="1" applyAlignment="1">
      <alignment vertical="top" wrapText="1"/>
    </xf>
    <xf numFmtId="0" fontId="21" fillId="0" borderId="19" xfId="0" applyFont="1" applyBorder="1" applyAlignment="1">
      <alignment wrapText="1"/>
    </xf>
    <xf numFmtId="0" fontId="21" fillId="0" borderId="19" xfId="0" applyFont="1" applyBorder="1" applyAlignment="1">
      <alignment horizontal="center" vertical="top" wrapText="1"/>
    </xf>
    <xf numFmtId="0" fontId="24" fillId="13" borderId="7" xfId="4" applyNumberFormat="1" applyFont="1" applyFill="1" applyBorder="1" applyAlignment="1" applyProtection="1">
      <alignment horizontal="center" vertical="center" wrapText="1"/>
      <protection locked="0"/>
    </xf>
    <xf numFmtId="2" fontId="3" fillId="14" borderId="7" xfId="5" applyNumberFormat="1" applyFont="1" applyFill="1" applyBorder="1" applyAlignment="1" applyProtection="1">
      <alignment horizontal="center" vertical="center"/>
      <protection hidden="1"/>
    </xf>
    <xf numFmtId="165" fontId="3" fillId="14" borderId="7" xfId="5" applyNumberFormat="1" applyFont="1" applyFill="1" applyBorder="1" applyAlignment="1" applyProtection="1">
      <alignment horizontal="center" vertical="center"/>
      <protection hidden="1"/>
    </xf>
    <xf numFmtId="0" fontId="20" fillId="0" borderId="7" xfId="0" applyFont="1" applyBorder="1" applyAlignment="1">
      <alignment vertical="center" wrapText="1"/>
    </xf>
    <xf numFmtId="0" fontId="20" fillId="0" borderId="7" xfId="0" applyFont="1" applyBorder="1" applyAlignment="1">
      <alignment horizontal="center" vertical="center" wrapText="1"/>
    </xf>
    <xf numFmtId="0" fontId="20" fillId="0" borderId="19" xfId="0" applyFont="1" applyBorder="1" applyAlignment="1">
      <alignment vertical="center" wrapText="1"/>
    </xf>
    <xf numFmtId="0" fontId="26" fillId="0" borderId="16" xfId="0" applyFont="1" applyBorder="1" applyAlignment="1">
      <alignment vertical="center" wrapText="1"/>
    </xf>
    <xf numFmtId="0" fontId="26" fillId="0" borderId="7" xfId="0" applyFont="1" applyBorder="1" applyAlignment="1">
      <alignment horizontal="center" vertical="center" wrapText="1"/>
    </xf>
    <xf numFmtId="0" fontId="26" fillId="0" borderId="10" xfId="0" applyFont="1" applyBorder="1" applyAlignment="1">
      <alignment vertical="center" wrapText="1"/>
    </xf>
    <xf numFmtId="0" fontId="20" fillId="0" borderId="0" xfId="0" applyFont="1" applyBorder="1" applyAlignment="1">
      <alignment vertical="center" wrapText="1"/>
    </xf>
    <xf numFmtId="0" fontId="26" fillId="0" borderId="16" xfId="0" applyFont="1" applyFill="1" applyBorder="1" applyAlignment="1">
      <alignment vertical="center" wrapText="1"/>
    </xf>
    <xf numFmtId="0" fontId="20" fillId="0" borderId="10" xfId="0" applyFont="1" applyBorder="1" applyAlignment="1">
      <alignment vertical="center" wrapText="1"/>
    </xf>
    <xf numFmtId="0" fontId="26" fillId="0" borderId="0" xfId="0" applyFont="1" applyBorder="1" applyAlignment="1">
      <alignment vertical="center" wrapText="1"/>
    </xf>
    <xf numFmtId="0" fontId="26" fillId="0" borderId="12" xfId="0" applyFont="1" applyBorder="1" applyAlignment="1">
      <alignment vertical="center" wrapText="1"/>
    </xf>
    <xf numFmtId="0" fontId="26" fillId="0" borderId="7" xfId="0" applyFont="1" applyBorder="1" applyAlignment="1">
      <alignment vertical="center" wrapText="1"/>
    </xf>
    <xf numFmtId="0" fontId="27" fillId="13" borderId="0" xfId="4" applyNumberFormat="1" applyFont="1" applyFill="1" applyBorder="1" applyAlignment="1" applyProtection="1">
      <alignment horizontal="center" vertical="center" wrapText="1"/>
      <protection locked="0"/>
    </xf>
    <xf numFmtId="2" fontId="20" fillId="0" borderId="0" xfId="0" applyNumberFormat="1" applyFont="1"/>
    <xf numFmtId="0" fontId="20" fillId="4" borderId="0" xfId="0" applyFont="1" applyFill="1"/>
    <xf numFmtId="0" fontId="2" fillId="0" borderId="0" xfId="0" applyFont="1"/>
    <xf numFmtId="0" fontId="28" fillId="0" borderId="0" xfId="0" applyFont="1"/>
    <xf numFmtId="17" fontId="13" fillId="0" borderId="0" xfId="0" quotePrefix="1" applyNumberFormat="1" applyFont="1"/>
    <xf numFmtId="17" fontId="29" fillId="0" borderId="0" xfId="0" applyNumberFormat="1" applyFont="1" applyAlignment="1">
      <alignment horizontal="left"/>
    </xf>
    <xf numFmtId="0" fontId="30" fillId="0" borderId="20" xfId="0" applyFont="1" applyBorder="1" applyAlignment="1">
      <alignment vertical="center" wrapText="1"/>
    </xf>
    <xf numFmtId="10" fontId="30" fillId="0" borderId="20" xfId="0" applyNumberFormat="1" applyFont="1" applyBorder="1" applyAlignment="1">
      <alignment horizontal="center" vertical="center" wrapText="1"/>
    </xf>
    <xf numFmtId="166" fontId="30" fillId="0" borderId="20" xfId="0" applyNumberFormat="1" applyFont="1" applyBorder="1" applyAlignment="1">
      <alignment horizontal="center" vertical="center" wrapText="1"/>
    </xf>
    <xf numFmtId="17" fontId="31" fillId="0" borderId="0" xfId="0" applyNumberFormat="1" applyFont="1" applyAlignment="1">
      <alignment horizontal="left"/>
    </xf>
    <xf numFmtId="0" fontId="31" fillId="0" borderId="0" xfId="0" applyNumberFormat="1" applyFont="1" applyAlignment="1">
      <alignment horizontal="left"/>
    </xf>
    <xf numFmtId="0" fontId="0" fillId="0" borderId="0" xfId="0" applyNumberFormat="1"/>
    <xf numFmtId="0" fontId="32" fillId="17" borderId="20" xfId="0" applyFont="1" applyFill="1" applyBorder="1" applyAlignment="1">
      <alignment horizontal="center" wrapText="1"/>
    </xf>
    <xf numFmtId="164" fontId="0" fillId="0" borderId="20" xfId="0" applyNumberFormat="1" applyBorder="1" applyAlignment="1">
      <alignment horizontal="center"/>
    </xf>
    <xf numFmtId="0" fontId="32" fillId="17" borderId="27" xfId="0" applyFont="1" applyFill="1" applyBorder="1" applyAlignment="1">
      <alignment horizontal="center" wrapText="1"/>
    </xf>
    <xf numFmtId="0" fontId="26" fillId="0" borderId="7" xfId="0" applyFont="1" applyBorder="1" applyAlignment="1">
      <alignment wrapText="1"/>
    </xf>
    <xf numFmtId="16" fontId="15" fillId="3" borderId="8" xfId="2" applyNumberFormat="1" applyFont="1" applyFill="1" applyBorder="1" applyAlignment="1" applyProtection="1">
      <alignment horizontal="center" vertical="center" wrapText="1"/>
    </xf>
    <xf numFmtId="0" fontId="17" fillId="3" borderId="10" xfId="2" applyFont="1" applyFill="1" applyBorder="1" applyAlignment="1">
      <alignment horizontal="center" vertical="center" wrapText="1"/>
    </xf>
    <xf numFmtId="0" fontId="4" fillId="3" borderId="0" xfId="2" applyFont="1" applyFill="1" applyAlignment="1" applyProtection="1">
      <alignment horizontal="center" vertical="center"/>
      <protection hidden="1"/>
    </xf>
    <xf numFmtId="0" fontId="6" fillId="5" borderId="0" xfId="2" applyFont="1" applyFill="1" applyAlignment="1" applyProtection="1">
      <alignment horizontal="left"/>
    </xf>
    <xf numFmtId="0" fontId="7" fillId="4" borderId="0" xfId="2" applyFont="1" applyFill="1" applyBorder="1" applyAlignment="1" applyProtection="1">
      <alignment horizontal="center" vertical="center" wrapText="1"/>
    </xf>
    <xf numFmtId="0" fontId="8" fillId="4" borderId="2" xfId="2" applyFont="1" applyFill="1" applyBorder="1" applyAlignment="1" applyProtection="1">
      <alignment horizontal="center" vertical="center"/>
    </xf>
    <xf numFmtId="0" fontId="9" fillId="4" borderId="3" xfId="3" applyNumberFormat="1" applyFill="1" applyBorder="1" applyAlignment="1" applyProtection="1">
      <alignment horizontal="center" vertical="center" wrapText="1"/>
      <protection locked="0" hidden="1"/>
    </xf>
    <xf numFmtId="0" fontId="10" fillId="4" borderId="4" xfId="2" applyNumberFormat="1" applyFont="1" applyFill="1" applyBorder="1" applyAlignment="1" applyProtection="1">
      <alignment horizontal="center" vertical="center" wrapText="1"/>
      <protection locked="0" hidden="1"/>
    </xf>
    <xf numFmtId="0" fontId="10" fillId="4" borderId="5" xfId="2" applyNumberFormat="1" applyFont="1" applyFill="1" applyBorder="1" applyAlignment="1" applyProtection="1">
      <alignment horizontal="center" vertical="center" wrapText="1"/>
      <protection locked="0" hidden="1"/>
    </xf>
    <xf numFmtId="0" fontId="11" fillId="4" borderId="0" xfId="2" applyFont="1" applyFill="1" applyAlignment="1" applyProtection="1">
      <alignment horizontal="center" vertical="center" wrapText="1"/>
    </xf>
    <xf numFmtId="16" fontId="15" fillId="3" borderId="12" xfId="2" applyNumberFormat="1" applyFont="1" applyFill="1" applyBorder="1" applyAlignment="1" applyProtection="1">
      <alignment horizontal="center" vertical="center" wrapText="1"/>
    </xf>
    <xf numFmtId="16" fontId="15" fillId="3" borderId="14" xfId="2" applyNumberFormat="1" applyFont="1" applyFill="1" applyBorder="1" applyAlignment="1" applyProtection="1">
      <alignment horizontal="center" vertical="center" wrapText="1"/>
    </xf>
    <xf numFmtId="0" fontId="17" fillId="3" borderId="8" xfId="2" applyFont="1" applyFill="1" applyBorder="1" applyAlignment="1">
      <alignment horizontal="center" vertical="center" wrapText="1"/>
    </xf>
    <xf numFmtId="0" fontId="16" fillId="0" borderId="10" xfId="2" applyFont="1" applyBorder="1" applyAlignment="1">
      <alignment horizontal="center" vertical="center" wrapText="1"/>
    </xf>
    <xf numFmtId="16" fontId="15" fillId="3" borderId="10" xfId="2" applyNumberFormat="1" applyFont="1" applyFill="1" applyBorder="1" applyAlignment="1" applyProtection="1">
      <alignment horizontal="center" vertical="center" wrapText="1"/>
    </xf>
    <xf numFmtId="16" fontId="15" fillId="3" borderId="11" xfId="2" applyNumberFormat="1" applyFont="1" applyFill="1" applyBorder="1" applyAlignment="1" applyProtection="1">
      <alignment horizontal="center" vertical="center" wrapText="1"/>
    </xf>
    <xf numFmtId="16" fontId="15" fillId="3" borderId="13" xfId="2" applyNumberFormat="1" applyFont="1" applyFill="1" applyBorder="1" applyAlignment="1" applyProtection="1">
      <alignment horizontal="center" vertical="center" wrapText="1"/>
    </xf>
    <xf numFmtId="16" fontId="18" fillId="6" borderId="8" xfId="2" applyNumberFormat="1" applyFont="1" applyFill="1" applyBorder="1" applyAlignment="1" applyProtection="1">
      <alignment horizontal="center" vertical="center" wrapText="1"/>
    </xf>
    <xf numFmtId="16" fontId="18" fillId="6" borderId="10" xfId="2" applyNumberFormat="1" applyFont="1" applyFill="1" applyBorder="1" applyAlignment="1" applyProtection="1">
      <alignment horizontal="center" vertical="center" wrapText="1"/>
    </xf>
    <xf numFmtId="16" fontId="15" fillId="3" borderId="7" xfId="2" applyNumberFormat="1" applyFont="1" applyFill="1" applyBorder="1" applyAlignment="1" applyProtection="1">
      <alignment horizontal="center" vertical="center" wrapText="1"/>
    </xf>
    <xf numFmtId="0" fontId="6" fillId="4" borderId="6" xfId="2" applyFont="1" applyFill="1" applyBorder="1" applyAlignment="1" applyProtection="1">
      <alignment horizontal="center" vertical="center" wrapText="1"/>
      <protection hidden="1"/>
    </xf>
    <xf numFmtId="0" fontId="15" fillId="3" borderId="7" xfId="2" applyFont="1" applyFill="1" applyBorder="1" applyAlignment="1" applyProtection="1">
      <alignment horizontal="center" vertical="center" wrapText="1"/>
      <protection hidden="1"/>
    </xf>
    <xf numFmtId="0" fontId="15" fillId="3" borderId="8" xfId="2" applyFont="1" applyFill="1" applyBorder="1" applyAlignment="1" applyProtection="1">
      <alignment horizontal="center" vertical="center" wrapText="1"/>
      <protection hidden="1"/>
    </xf>
    <xf numFmtId="0" fontId="16" fillId="0" borderId="9" xfId="2" applyFont="1" applyBorder="1" applyAlignment="1">
      <alignment horizontal="center" vertical="center" wrapText="1"/>
    </xf>
    <xf numFmtId="0" fontId="16" fillId="3" borderId="14" xfId="2" applyFont="1" applyFill="1" applyBorder="1" applyAlignment="1">
      <alignment horizontal="center" vertical="center" wrapText="1"/>
    </xf>
    <xf numFmtId="0" fontId="16" fillId="0" borderId="14" xfId="2" applyFont="1" applyBorder="1" applyAlignment="1">
      <alignment horizontal="center" vertical="center" wrapText="1"/>
    </xf>
    <xf numFmtId="2" fontId="21" fillId="9" borderId="17" xfId="0" applyNumberFormat="1" applyFont="1" applyFill="1" applyBorder="1" applyAlignment="1">
      <alignment horizontal="center"/>
    </xf>
    <xf numFmtId="2" fontId="21" fillId="9" borderId="18" xfId="0" applyNumberFormat="1" applyFont="1" applyFill="1" applyBorder="1" applyAlignment="1">
      <alignment horizontal="center"/>
    </xf>
    <xf numFmtId="0" fontId="21" fillId="12" borderId="8" xfId="0" applyFont="1" applyFill="1" applyBorder="1" applyAlignment="1">
      <alignment horizontal="center"/>
    </xf>
    <xf numFmtId="0" fontId="21" fillId="12" borderId="9" xfId="0" applyFont="1" applyFill="1" applyBorder="1" applyAlignment="1">
      <alignment horizontal="center"/>
    </xf>
    <xf numFmtId="0" fontId="21" fillId="12" borderId="15" xfId="0" applyFont="1" applyFill="1" applyBorder="1" applyAlignment="1">
      <alignment horizontal="center"/>
    </xf>
    <xf numFmtId="0" fontId="25" fillId="12" borderId="13" xfId="4" applyNumberFormat="1" applyFont="1" applyFill="1" applyBorder="1" applyAlignment="1" applyProtection="1">
      <alignment horizontal="center" vertical="center" wrapText="1"/>
      <protection locked="0"/>
    </xf>
    <xf numFmtId="0" fontId="25" fillId="12" borderId="0" xfId="4" applyNumberFormat="1" applyFont="1" applyFill="1" applyBorder="1" applyAlignment="1" applyProtection="1">
      <alignment horizontal="center" vertical="center" wrapText="1"/>
      <protection locked="0"/>
    </xf>
    <xf numFmtId="0" fontId="25" fillId="12" borderId="8" xfId="4" applyNumberFormat="1" applyFont="1" applyFill="1" applyBorder="1" applyAlignment="1" applyProtection="1">
      <alignment horizontal="center" vertical="center" wrapText="1"/>
      <protection locked="0"/>
    </xf>
    <xf numFmtId="0" fontId="25" fillId="12" borderId="9" xfId="4" applyNumberFormat="1" applyFont="1" applyFill="1" applyBorder="1" applyAlignment="1" applyProtection="1">
      <alignment horizontal="center" vertical="center" wrapText="1"/>
      <protection locked="0"/>
    </xf>
    <xf numFmtId="0" fontId="25" fillId="12" borderId="15" xfId="4" applyNumberFormat="1" applyFont="1" applyFill="1" applyBorder="1" applyAlignment="1" applyProtection="1">
      <alignment horizontal="center" vertical="center" wrapText="1"/>
      <protection locked="0"/>
    </xf>
    <xf numFmtId="0" fontId="21" fillId="8" borderId="11" xfId="0" applyFont="1" applyFill="1" applyBorder="1" applyAlignment="1">
      <alignment horizontal="center" vertical="center"/>
    </xf>
    <xf numFmtId="0" fontId="21" fillId="8" borderId="15" xfId="0" applyFont="1" applyFill="1" applyBorder="1" applyAlignment="1">
      <alignment horizontal="center" vertical="center"/>
    </xf>
    <xf numFmtId="0" fontId="21" fillId="8" borderId="9" xfId="0" applyFont="1" applyFill="1" applyBorder="1" applyAlignment="1">
      <alignment horizontal="center" vertical="center"/>
    </xf>
    <xf numFmtId="0" fontId="20" fillId="0" borderId="14" xfId="0" applyFont="1" applyBorder="1" applyAlignment="1">
      <alignment horizontal="center"/>
    </xf>
    <xf numFmtId="0" fontId="20" fillId="0" borderId="19" xfId="0" applyFont="1" applyBorder="1" applyAlignment="1">
      <alignment horizontal="center"/>
    </xf>
    <xf numFmtId="2" fontId="20" fillId="9" borderId="7" xfId="0" applyNumberFormat="1" applyFont="1" applyFill="1" applyBorder="1" applyAlignment="1">
      <alignment horizontal="center"/>
    </xf>
    <xf numFmtId="0" fontId="20" fillId="10" borderId="12" xfId="0" applyFont="1" applyFill="1" applyBorder="1" applyAlignment="1">
      <alignment horizontal="center" wrapText="1"/>
    </xf>
    <xf numFmtId="0" fontId="20" fillId="10" borderId="19" xfId="0" applyFont="1" applyFill="1" applyBorder="1" applyAlignment="1">
      <alignment horizontal="center" wrapText="1"/>
    </xf>
    <xf numFmtId="16" fontId="22" fillId="11" borderId="11" xfId="0" applyNumberFormat="1" applyFont="1" applyFill="1" applyBorder="1" applyAlignment="1" applyProtection="1">
      <alignment horizontal="center" vertical="center"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17" xfId="0" applyBorder="1" applyAlignment="1">
      <alignment horizontal="center" wrapText="1"/>
    </xf>
    <xf numFmtId="0" fontId="0" fillId="0" borderId="6" xfId="0" applyBorder="1" applyAlignment="1">
      <alignment horizontal="center" wrapText="1"/>
    </xf>
    <xf numFmtId="0" fontId="0" fillId="0" borderId="18" xfId="0" applyBorder="1" applyAlignment="1">
      <alignment horizontal="center" wrapText="1"/>
    </xf>
    <xf numFmtId="2" fontId="21" fillId="9" borderId="7" xfId="0" applyNumberFormat="1" applyFont="1" applyFill="1" applyBorder="1" applyAlignment="1">
      <alignment horizontal="center"/>
    </xf>
    <xf numFmtId="16" fontId="22" fillId="11" borderId="21" xfId="0" applyNumberFormat="1" applyFont="1" applyFill="1" applyBorder="1" applyAlignment="1" applyProtection="1">
      <alignment horizontal="center" vertical="center" wrapText="1"/>
    </xf>
    <xf numFmtId="16" fontId="22" fillId="11" borderId="22" xfId="0" applyNumberFormat="1" applyFont="1" applyFill="1" applyBorder="1" applyAlignment="1" applyProtection="1">
      <alignment horizontal="center" vertical="center" wrapText="1"/>
    </xf>
    <xf numFmtId="16" fontId="22" fillId="11" borderId="23" xfId="0" applyNumberFormat="1" applyFont="1" applyFill="1" applyBorder="1" applyAlignment="1" applyProtection="1">
      <alignment horizontal="center" vertical="center" wrapText="1"/>
    </xf>
    <xf numFmtId="16" fontId="22" fillId="11" borderId="20" xfId="0" applyNumberFormat="1" applyFont="1" applyFill="1" applyBorder="1" applyAlignment="1" applyProtection="1">
      <alignment horizontal="center" vertical="center"/>
    </xf>
    <xf numFmtId="0" fontId="30" fillId="15" borderId="20" xfId="0" applyFont="1" applyFill="1" applyBorder="1" applyAlignment="1">
      <alignment vertical="center" wrapText="1"/>
    </xf>
    <xf numFmtId="16" fontId="22" fillId="11" borderId="20" xfId="0" applyNumberFormat="1" applyFont="1" applyFill="1" applyBorder="1" applyAlignment="1" applyProtection="1">
      <alignment horizontal="center" vertical="center" wrapText="1"/>
    </xf>
    <xf numFmtId="0" fontId="0" fillId="0" borderId="20" xfId="0" applyBorder="1" applyAlignment="1">
      <alignment horizontal="center" vertical="center" wrapText="1"/>
    </xf>
    <xf numFmtId="0" fontId="30" fillId="16" borderId="20" xfId="0" applyFont="1" applyFill="1" applyBorder="1" applyAlignment="1">
      <alignment horizontal="center" vertical="center" wrapText="1"/>
    </xf>
    <xf numFmtId="0" fontId="30" fillId="15" borderId="24" xfId="0" applyFont="1" applyFill="1" applyBorder="1" applyAlignment="1">
      <alignment vertical="center" wrapText="1"/>
    </xf>
    <xf numFmtId="0" fontId="30" fillId="15" borderId="25" xfId="0" applyFont="1" applyFill="1" applyBorder="1" applyAlignment="1">
      <alignment vertical="center" wrapText="1"/>
    </xf>
    <xf numFmtId="16" fontId="22" fillId="11" borderId="3" xfId="0" applyNumberFormat="1" applyFont="1" applyFill="1" applyBorder="1" applyAlignment="1" applyProtection="1">
      <alignment horizontal="center" vertical="center" wrapText="1"/>
    </xf>
    <xf numFmtId="16" fontId="22" fillId="11" borderId="4" xfId="0" applyNumberFormat="1" applyFont="1" applyFill="1" applyBorder="1" applyAlignment="1" applyProtection="1">
      <alignment horizontal="center" vertical="center" wrapText="1"/>
    </xf>
    <xf numFmtId="16" fontId="22" fillId="11" borderId="5" xfId="0" applyNumberFormat="1" applyFont="1" applyFill="1" applyBorder="1" applyAlignment="1" applyProtection="1">
      <alignment horizontal="center" vertical="center" wrapText="1"/>
    </xf>
    <xf numFmtId="0" fontId="32" fillId="17" borderId="3" xfId="0" applyFont="1" applyFill="1" applyBorder="1" applyAlignment="1">
      <alignment horizontal="center"/>
    </xf>
    <xf numFmtId="0" fontId="32" fillId="17" borderId="5" xfId="0" applyFont="1" applyFill="1" applyBorder="1" applyAlignment="1">
      <alignment horizontal="center"/>
    </xf>
    <xf numFmtId="0" fontId="30" fillId="15" borderId="26" xfId="0" applyFont="1" applyFill="1" applyBorder="1" applyAlignment="1">
      <alignment vertical="center" wrapText="1"/>
    </xf>
  </cellXfs>
  <cellStyles count="19">
    <cellStyle name="H1" xfId="6"/>
    <cellStyle name="H2" xfId="7"/>
    <cellStyle name="Hyperlink" xfId="3" builtinId="8"/>
    <cellStyle name="IndentedPlain" xfId="8"/>
    <cellStyle name="IndentedPlain 2" xfId="9"/>
    <cellStyle name="Normal" xfId="0" builtinId="0"/>
    <cellStyle name="Normal 2" xfId="10"/>
    <cellStyle name="Normal 3" xfId="11"/>
    <cellStyle name="Normal 3 2" xfId="12"/>
    <cellStyle name="Normal 4" xfId="2"/>
    <cellStyle name="Normal 5" xfId="13"/>
    <cellStyle name="Normal 6" xfId="14"/>
    <cellStyle name="Normal_TemplateDownload" xfId="4"/>
    <cellStyle name="Note 2" xfId="15"/>
    <cellStyle name="Percent" xfId="1" builtinId="5"/>
    <cellStyle name="Percent 2" xfId="16"/>
    <cellStyle name="Percent 3" xfId="5"/>
    <cellStyle name="Plain" xfId="17"/>
    <cellStyle name="Plain 2" xfId="18"/>
  </cellStyles>
  <dxfs count="6">
    <dxf>
      <fill>
        <patternFill>
          <bgColor theme="5" tint="0.39994506668294322"/>
        </patternFill>
      </fill>
    </dxf>
    <dxf>
      <font>
        <color rgb="FF9C0006"/>
      </font>
      <fill>
        <patternFill>
          <bgColor rgb="FFFFC7CE"/>
        </patternFill>
      </fill>
    </dxf>
    <dxf>
      <font>
        <color auto="1"/>
      </font>
      <fill>
        <patternFill>
          <bgColor theme="9" tint="-0.24994659260841701"/>
        </patternFill>
      </fill>
    </dxf>
    <dxf>
      <font>
        <color rgb="FF9C0006"/>
      </font>
      <fill>
        <patternFill>
          <bgColor rgb="FFFFC7CE"/>
        </patternFill>
      </fill>
    </dxf>
    <dxf>
      <font>
        <color auto="1"/>
      </font>
      <fill>
        <patternFill>
          <bgColor theme="9" tint="-0.24994659260841701"/>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ulh.nhs.uk/patients/our-commitment/staffing-leve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F61"/>
  <sheetViews>
    <sheetView showGridLines="0" topLeftCell="C1" zoomScale="70" zoomScaleNormal="70" workbookViewId="0">
      <selection activeCell="C1" sqref="C1"/>
    </sheetView>
  </sheetViews>
  <sheetFormatPr defaultRowHeight="15" x14ac:dyDescent="0.25"/>
  <cols>
    <col min="1" max="2" width="0" hidden="1" customWidth="1"/>
    <col min="3" max="3" width="2.5703125" customWidth="1"/>
    <col min="4" max="4" width="15" customWidth="1"/>
    <col min="5" max="5" width="38.7109375" bestFit="1" customWidth="1"/>
    <col min="6" max="6" width="26.85546875" customWidth="1"/>
    <col min="7" max="8" width="33.85546875" bestFit="1" customWidth="1"/>
    <col min="9" max="9" width="15.85546875" bestFit="1" customWidth="1"/>
    <col min="10" max="10" width="13.42578125" bestFit="1" customWidth="1"/>
    <col min="11" max="11" width="15.85546875" bestFit="1" customWidth="1"/>
    <col min="12" max="12" width="13.42578125" bestFit="1" customWidth="1"/>
    <col min="13" max="13" width="15.85546875" bestFit="1" customWidth="1"/>
    <col min="14" max="14" width="13.42578125" bestFit="1" customWidth="1"/>
    <col min="15" max="15" width="15.85546875" bestFit="1" customWidth="1"/>
    <col min="16" max="16" width="13.42578125" bestFit="1" customWidth="1"/>
    <col min="17" max="20" width="7.85546875" customWidth="1"/>
    <col min="21" max="21" width="18.5703125" customWidth="1"/>
    <col min="22" max="27" width="13" customWidth="1"/>
    <col min="28" max="30" width="13" style="20" customWidth="1"/>
    <col min="31" max="32" width="13" customWidth="1"/>
  </cols>
  <sheetData>
    <row r="1" spans="4:32" x14ac:dyDescent="0.25">
      <c r="AB1"/>
      <c r="AC1"/>
      <c r="AD1"/>
    </row>
    <row r="2" spans="4:32" ht="50.25" customHeight="1" x14ac:dyDescent="0.25">
      <c r="D2" s="60" t="s">
        <v>0</v>
      </c>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row>
    <row r="3" spans="4:32" ht="31.5" customHeight="1" x14ac:dyDescent="0.25">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row>
    <row r="4" spans="4:32" x14ac:dyDescent="0.25">
      <c r="AB4"/>
      <c r="AC4"/>
      <c r="AD4"/>
    </row>
    <row r="5" spans="4:32" x14ac:dyDescent="0.25">
      <c r="D5" s="1" t="s">
        <v>1</v>
      </c>
      <c r="E5" s="2" t="s">
        <v>2</v>
      </c>
      <c r="F5" s="61" t="s">
        <v>3</v>
      </c>
      <c r="G5" s="61"/>
      <c r="H5" s="61"/>
      <c r="I5" s="61"/>
      <c r="J5" s="61"/>
      <c r="AB5"/>
      <c r="AC5"/>
      <c r="AD5"/>
    </row>
    <row r="6" spans="4:32" x14ac:dyDescent="0.25">
      <c r="AB6"/>
      <c r="AC6"/>
      <c r="AD6"/>
    </row>
    <row r="7" spans="4:32" ht="15.75" x14ac:dyDescent="0.25">
      <c r="F7" s="62" t="s">
        <v>4</v>
      </c>
      <c r="G7" s="62"/>
      <c r="H7" s="62"/>
      <c r="I7" s="62"/>
      <c r="J7" s="62"/>
      <c r="K7" s="62"/>
      <c r="L7" s="62"/>
      <c r="M7" s="62"/>
      <c r="N7" s="62"/>
      <c r="AB7"/>
      <c r="AC7"/>
      <c r="AD7"/>
    </row>
    <row r="8" spans="4:32" ht="16.5" thickBot="1" x14ac:dyDescent="0.3">
      <c r="F8" s="63" t="s">
        <v>5</v>
      </c>
      <c r="G8" s="63"/>
      <c r="H8" s="63"/>
      <c r="I8" s="63"/>
      <c r="J8" s="63"/>
      <c r="K8" s="63"/>
      <c r="L8" s="63"/>
      <c r="M8" s="63"/>
      <c r="N8" s="63"/>
      <c r="AB8"/>
      <c r="AC8"/>
      <c r="AD8"/>
    </row>
    <row r="9" spans="4:32" ht="88.5" customHeight="1" thickBot="1" x14ac:dyDescent="0.3">
      <c r="F9" s="64" t="s">
        <v>6</v>
      </c>
      <c r="G9" s="65"/>
      <c r="H9" s="65"/>
      <c r="I9" s="65"/>
      <c r="J9" s="65"/>
      <c r="K9" s="65"/>
      <c r="L9" s="65"/>
      <c r="M9" s="65"/>
      <c r="N9" s="66"/>
      <c r="AB9"/>
      <c r="AC9"/>
      <c r="AD9"/>
    </row>
    <row r="10" spans="4:32" ht="18.75" x14ac:dyDescent="0.25">
      <c r="D10" s="67"/>
      <c r="E10" s="67"/>
      <c r="F10" s="3"/>
      <c r="G10" s="4"/>
      <c r="H10" s="4"/>
      <c r="I10" s="5"/>
      <c r="J10" s="5"/>
      <c r="K10" s="5"/>
      <c r="L10" s="5"/>
      <c r="M10" s="5"/>
      <c r="N10" s="5"/>
      <c r="O10" s="5"/>
      <c r="P10" s="5"/>
      <c r="Q10" s="5"/>
      <c r="R10" s="5"/>
      <c r="S10" s="5"/>
      <c r="T10" s="5"/>
      <c r="U10" s="5"/>
      <c r="V10" s="5"/>
      <c r="W10" s="5"/>
      <c r="X10" s="5"/>
      <c r="Y10" s="5"/>
      <c r="Z10" s="5"/>
      <c r="AA10" s="6"/>
      <c r="AB10" s="7"/>
      <c r="AC10" s="7"/>
      <c r="AD10" s="7"/>
      <c r="AE10" s="7"/>
      <c r="AF10" s="7"/>
    </row>
    <row r="11" spans="4:32" ht="45" x14ac:dyDescent="0.25">
      <c r="D11" s="78"/>
      <c r="E11" s="78"/>
      <c r="F11" s="8" t="s">
        <v>7</v>
      </c>
      <c r="G11" s="7"/>
      <c r="H11" s="7"/>
      <c r="I11" s="79" t="s">
        <v>8</v>
      </c>
      <c r="J11" s="79"/>
      <c r="K11" s="79"/>
      <c r="L11" s="79"/>
      <c r="M11" s="79" t="s">
        <v>9</v>
      </c>
      <c r="N11" s="79"/>
      <c r="O11" s="79"/>
      <c r="P11" s="79"/>
      <c r="Q11" s="80" t="s">
        <v>10</v>
      </c>
      <c r="R11" s="81"/>
      <c r="S11" s="81"/>
      <c r="T11" s="71"/>
      <c r="U11" s="79" t="s">
        <v>11</v>
      </c>
      <c r="V11" s="79"/>
      <c r="W11" s="79"/>
      <c r="X11" s="79"/>
      <c r="Y11" s="79"/>
      <c r="Z11" s="79"/>
      <c r="AA11" s="58" t="s">
        <v>8</v>
      </c>
      <c r="AB11" s="59"/>
      <c r="AC11" s="58" t="s">
        <v>9</v>
      </c>
      <c r="AD11" s="59"/>
      <c r="AE11" s="70" t="s">
        <v>10</v>
      </c>
      <c r="AF11" s="71"/>
    </row>
    <row r="12" spans="4:32" ht="18.75" x14ac:dyDescent="0.25">
      <c r="D12" s="58" t="s">
        <v>12</v>
      </c>
      <c r="E12" s="72"/>
      <c r="F12" s="73" t="s">
        <v>13</v>
      </c>
      <c r="G12" s="75" t="s">
        <v>14</v>
      </c>
      <c r="H12" s="76"/>
      <c r="I12" s="77" t="s">
        <v>15</v>
      </c>
      <c r="J12" s="77"/>
      <c r="K12" s="77" t="s">
        <v>16</v>
      </c>
      <c r="L12" s="77"/>
      <c r="M12" s="77" t="s">
        <v>15</v>
      </c>
      <c r="N12" s="77"/>
      <c r="O12" s="77" t="s">
        <v>16</v>
      </c>
      <c r="P12" s="77"/>
      <c r="Q12" s="58" t="s">
        <v>17</v>
      </c>
      <c r="R12" s="71"/>
      <c r="S12" s="58" t="s">
        <v>18</v>
      </c>
      <c r="T12" s="71"/>
      <c r="U12" s="77" t="s">
        <v>19</v>
      </c>
      <c r="V12" s="68" t="s">
        <v>20</v>
      </c>
      <c r="W12" s="68" t="s">
        <v>16</v>
      </c>
      <c r="X12" s="68" t="s">
        <v>21</v>
      </c>
      <c r="Y12" s="68" t="s">
        <v>18</v>
      </c>
      <c r="Z12" s="68" t="s">
        <v>22</v>
      </c>
      <c r="AA12" s="77" t="s">
        <v>23</v>
      </c>
      <c r="AB12" s="77" t="s">
        <v>24</v>
      </c>
      <c r="AC12" s="77" t="s">
        <v>23</v>
      </c>
      <c r="AD12" s="77" t="s">
        <v>24</v>
      </c>
      <c r="AE12" s="68" t="s">
        <v>25</v>
      </c>
      <c r="AF12" s="68" t="s">
        <v>26</v>
      </c>
    </row>
    <row r="13" spans="4:32" ht="131.25" x14ac:dyDescent="0.25">
      <c r="D13" s="9" t="s">
        <v>27</v>
      </c>
      <c r="E13" s="10" t="s">
        <v>28</v>
      </c>
      <c r="F13" s="74"/>
      <c r="G13" s="11" t="s">
        <v>29</v>
      </c>
      <c r="H13" s="11" t="s">
        <v>30</v>
      </c>
      <c r="I13" s="12" t="s">
        <v>31</v>
      </c>
      <c r="J13" s="12" t="s">
        <v>32</v>
      </c>
      <c r="K13" s="12" t="s">
        <v>31</v>
      </c>
      <c r="L13" s="12" t="s">
        <v>32</v>
      </c>
      <c r="M13" s="12" t="s">
        <v>31</v>
      </c>
      <c r="N13" s="12" t="s">
        <v>32</v>
      </c>
      <c r="O13" s="12" t="s">
        <v>31</v>
      </c>
      <c r="P13" s="12" t="s">
        <v>32</v>
      </c>
      <c r="Q13" s="12" t="s">
        <v>31</v>
      </c>
      <c r="R13" s="12" t="s">
        <v>32</v>
      </c>
      <c r="S13" s="12" t="s">
        <v>31</v>
      </c>
      <c r="T13" s="12" t="s">
        <v>32</v>
      </c>
      <c r="U13" s="68"/>
      <c r="V13" s="69"/>
      <c r="W13" s="69"/>
      <c r="X13" s="82"/>
      <c r="Y13" s="69"/>
      <c r="Z13" s="69"/>
      <c r="AA13" s="68"/>
      <c r="AB13" s="68"/>
      <c r="AC13" s="68"/>
      <c r="AD13" s="68"/>
      <c r="AE13" s="83"/>
      <c r="AF13" s="83"/>
    </row>
    <row r="14" spans="4:32" x14ac:dyDescent="0.25">
      <c r="D14" s="13"/>
      <c r="E14" s="14" t="s">
        <v>33</v>
      </c>
      <c r="F14" s="14" t="s">
        <v>34</v>
      </c>
      <c r="G14" s="14" t="s">
        <v>35</v>
      </c>
      <c r="H14" s="14"/>
      <c r="I14" s="15">
        <v>1203</v>
      </c>
      <c r="J14" s="15">
        <v>1154.4333333333334</v>
      </c>
      <c r="K14" s="15">
        <v>266</v>
      </c>
      <c r="L14" s="15">
        <v>125</v>
      </c>
      <c r="M14" s="15">
        <v>1023</v>
      </c>
      <c r="N14" s="15">
        <v>944.5</v>
      </c>
      <c r="O14" s="15">
        <v>0</v>
      </c>
      <c r="P14" s="15">
        <v>11</v>
      </c>
      <c r="Q14" s="13"/>
      <c r="R14" s="13"/>
      <c r="S14" s="13"/>
      <c r="T14" s="13"/>
      <c r="U14" s="16">
        <v>162</v>
      </c>
      <c r="V14" s="17">
        <f>(J14+N14)/U14</f>
        <v>12.956378600823045</v>
      </c>
      <c r="W14" s="17">
        <f>(L14+P14)/U14</f>
        <v>0.83950617283950613</v>
      </c>
      <c r="X14" s="13"/>
      <c r="Y14" s="13"/>
      <c r="Z14" s="17">
        <f>(J14+L14+N14+P14)/U14</f>
        <v>13.795884773662552</v>
      </c>
      <c r="AA14" s="18">
        <f>IFERROR(J14/I14,"-")</f>
        <v>0.95962870601274597</v>
      </c>
      <c r="AB14" s="18">
        <f>IFERROR(L14/K14,"-")</f>
        <v>0.46992481203007519</v>
      </c>
      <c r="AC14" s="18">
        <f>IFERROR(N14/M14,"-")</f>
        <v>0.92326490713587483</v>
      </c>
      <c r="AD14" s="18" t="str">
        <f>IFERROR(P14/O14,"-")</f>
        <v>-</v>
      </c>
      <c r="AE14" s="13"/>
      <c r="AF14" s="13"/>
    </row>
    <row r="15" spans="4:32" x14ac:dyDescent="0.25">
      <c r="D15" s="13"/>
      <c r="E15" s="14" t="s">
        <v>33</v>
      </c>
      <c r="F15" s="14" t="s">
        <v>36</v>
      </c>
      <c r="G15" s="14" t="s">
        <v>37</v>
      </c>
      <c r="H15" s="14"/>
      <c r="I15" s="15">
        <v>1981.9833333333333</v>
      </c>
      <c r="J15" s="15">
        <v>1576.9833333333333</v>
      </c>
      <c r="K15" s="15">
        <v>795.5</v>
      </c>
      <c r="L15" s="15">
        <v>1074.8166666666666</v>
      </c>
      <c r="M15" s="15">
        <v>1023</v>
      </c>
      <c r="N15" s="15">
        <v>1003</v>
      </c>
      <c r="O15" s="15">
        <v>680</v>
      </c>
      <c r="P15" s="15">
        <v>759.5</v>
      </c>
      <c r="Q15" s="13"/>
      <c r="R15" s="13"/>
      <c r="S15" s="13"/>
      <c r="T15" s="13"/>
      <c r="U15" s="16">
        <v>665</v>
      </c>
      <c r="V15" s="17">
        <f t="shared" ref="V15:V61" si="0">(J15+N15)/U15</f>
        <v>3.8796741854636596</v>
      </c>
      <c r="W15" s="17">
        <f t="shared" ref="W15:W61" si="1">(L15+P15)/U15</f>
        <v>2.7583709273182957</v>
      </c>
      <c r="X15" s="13"/>
      <c r="Y15" s="13"/>
      <c r="Z15" s="17">
        <f t="shared" ref="Z15:Z61" si="2">(J15+L15+N15+P15)/U15</f>
        <v>6.6380451127819553</v>
      </c>
      <c r="AA15" s="18">
        <f t="shared" ref="AA15:AA61" si="3">IFERROR(J15/I15,"-")</f>
        <v>0.79565923023234297</v>
      </c>
      <c r="AB15" s="18">
        <f t="shared" ref="AB15:AB61" si="4">IFERROR(L15/K15,"-")</f>
        <v>1.3511208883301906</v>
      </c>
      <c r="AC15" s="18">
        <f t="shared" ref="AC15:AC61" si="5">IFERROR(N15/M15,"-")</f>
        <v>0.98044965786901273</v>
      </c>
      <c r="AD15" s="18">
        <f t="shared" ref="AD15:AD61" si="6">IFERROR(P15/O15,"-")</f>
        <v>1.1169117647058824</v>
      </c>
      <c r="AE15" s="13"/>
      <c r="AF15" s="13"/>
    </row>
    <row r="16" spans="4:32" x14ac:dyDescent="0.25">
      <c r="D16" s="13"/>
      <c r="E16" s="14" t="s">
        <v>33</v>
      </c>
      <c r="F16" s="14" t="s">
        <v>38</v>
      </c>
      <c r="G16" s="14" t="s">
        <v>37</v>
      </c>
      <c r="H16" s="14" t="s">
        <v>39</v>
      </c>
      <c r="I16" s="15">
        <v>1399.7</v>
      </c>
      <c r="J16" s="15">
        <v>1409.1166666666666</v>
      </c>
      <c r="K16" s="15">
        <v>1405.5</v>
      </c>
      <c r="L16" s="15">
        <v>1561</v>
      </c>
      <c r="M16" s="15">
        <v>1023</v>
      </c>
      <c r="N16" s="15">
        <v>996.5</v>
      </c>
      <c r="O16" s="15">
        <v>682</v>
      </c>
      <c r="P16" s="15">
        <v>687.5</v>
      </c>
      <c r="Q16" s="13"/>
      <c r="R16" s="13"/>
      <c r="S16" s="13"/>
      <c r="T16" s="13"/>
      <c r="U16" s="16">
        <v>758</v>
      </c>
      <c r="V16" s="17">
        <f t="shared" si="0"/>
        <v>3.1736367634124893</v>
      </c>
      <c r="W16" s="17">
        <f t="shared" si="1"/>
        <v>2.9663588390501321</v>
      </c>
      <c r="X16" s="13"/>
      <c r="Y16" s="13"/>
      <c r="Z16" s="17">
        <f t="shared" si="2"/>
        <v>6.139995602462621</v>
      </c>
      <c r="AA16" s="18">
        <f t="shared" si="3"/>
        <v>1.006727632111643</v>
      </c>
      <c r="AB16" s="18">
        <f t="shared" si="4"/>
        <v>1.1106367840626112</v>
      </c>
      <c r="AC16" s="18">
        <f t="shared" si="5"/>
        <v>0.97409579667644186</v>
      </c>
      <c r="AD16" s="18">
        <f t="shared" si="6"/>
        <v>1.0080645161290323</v>
      </c>
      <c r="AE16" s="13"/>
      <c r="AF16" s="13"/>
    </row>
    <row r="17" spans="4:32" x14ac:dyDescent="0.25">
      <c r="D17" s="13"/>
      <c r="E17" s="14" t="s">
        <v>33</v>
      </c>
      <c r="F17" s="14" t="s">
        <v>40</v>
      </c>
      <c r="G17" s="14" t="s">
        <v>41</v>
      </c>
      <c r="H17" s="14" t="s">
        <v>42</v>
      </c>
      <c r="I17" s="15">
        <v>1189.75</v>
      </c>
      <c r="J17" s="15">
        <v>1067.75</v>
      </c>
      <c r="K17" s="15">
        <v>999</v>
      </c>
      <c r="L17" s="15">
        <v>991</v>
      </c>
      <c r="M17" s="15">
        <v>682</v>
      </c>
      <c r="N17" s="15">
        <v>683</v>
      </c>
      <c r="O17" s="15">
        <v>682</v>
      </c>
      <c r="P17" s="15">
        <v>718</v>
      </c>
      <c r="Q17" s="13"/>
      <c r="R17" s="13"/>
      <c r="S17" s="13"/>
      <c r="T17" s="13"/>
      <c r="U17" s="16">
        <v>210</v>
      </c>
      <c r="V17" s="17">
        <f t="shared" si="0"/>
        <v>8.336904761904762</v>
      </c>
      <c r="W17" s="17">
        <f t="shared" si="1"/>
        <v>8.1380952380952376</v>
      </c>
      <c r="X17" s="13"/>
      <c r="Y17" s="13"/>
      <c r="Z17" s="17">
        <f t="shared" si="2"/>
        <v>16.475000000000001</v>
      </c>
      <c r="AA17" s="18">
        <f t="shared" si="3"/>
        <v>0.89745744904391678</v>
      </c>
      <c r="AB17" s="18">
        <f t="shared" si="4"/>
        <v>0.99199199199199195</v>
      </c>
      <c r="AC17" s="18">
        <f t="shared" si="5"/>
        <v>1.001466275659824</v>
      </c>
      <c r="AD17" s="18">
        <f t="shared" si="6"/>
        <v>1.0527859237536656</v>
      </c>
      <c r="AE17" s="13"/>
      <c r="AF17" s="13"/>
    </row>
    <row r="18" spans="4:32" x14ac:dyDescent="0.25">
      <c r="D18" s="13"/>
      <c r="E18" s="14" t="s">
        <v>33</v>
      </c>
      <c r="F18" s="14" t="s">
        <v>43</v>
      </c>
      <c r="G18" s="14" t="s">
        <v>37</v>
      </c>
      <c r="H18" s="14" t="s">
        <v>44</v>
      </c>
      <c r="I18" s="15">
        <v>1206</v>
      </c>
      <c r="J18" s="15">
        <v>834.5</v>
      </c>
      <c r="K18" s="15">
        <v>774</v>
      </c>
      <c r="L18" s="15">
        <v>481.5</v>
      </c>
      <c r="M18" s="15">
        <v>682</v>
      </c>
      <c r="N18" s="15">
        <v>682</v>
      </c>
      <c r="O18" s="15">
        <v>679</v>
      </c>
      <c r="P18" s="15">
        <v>333</v>
      </c>
      <c r="Q18" s="13"/>
      <c r="R18" s="13"/>
      <c r="S18" s="13"/>
      <c r="T18" s="13"/>
      <c r="U18" s="16">
        <v>485</v>
      </c>
      <c r="V18" s="17">
        <f t="shared" si="0"/>
        <v>3.1268041237113402</v>
      </c>
      <c r="W18" s="17">
        <f t="shared" si="1"/>
        <v>1.6793814432989691</v>
      </c>
      <c r="X18" s="13"/>
      <c r="Y18" s="13"/>
      <c r="Z18" s="17">
        <f t="shared" si="2"/>
        <v>4.8061855670103091</v>
      </c>
      <c r="AA18" s="18">
        <f t="shared" si="3"/>
        <v>0.69195688225538976</v>
      </c>
      <c r="AB18" s="18">
        <f t="shared" si="4"/>
        <v>0.62209302325581395</v>
      </c>
      <c r="AC18" s="18">
        <f t="shared" si="5"/>
        <v>1</v>
      </c>
      <c r="AD18" s="18">
        <f t="shared" si="6"/>
        <v>0.49042709867452133</v>
      </c>
      <c r="AE18" s="13"/>
      <c r="AF18" s="13"/>
    </row>
    <row r="19" spans="4:32" x14ac:dyDescent="0.25">
      <c r="D19" s="13"/>
      <c r="E19" s="14" t="s">
        <v>45</v>
      </c>
      <c r="F19" s="14" t="s">
        <v>46</v>
      </c>
      <c r="G19" s="14" t="s">
        <v>47</v>
      </c>
      <c r="H19" s="14"/>
      <c r="I19" s="15">
        <v>1234</v>
      </c>
      <c r="J19" s="15">
        <v>1049.5</v>
      </c>
      <c r="K19" s="15">
        <v>818</v>
      </c>
      <c r="L19" s="15">
        <v>1083</v>
      </c>
      <c r="M19" s="15">
        <v>682</v>
      </c>
      <c r="N19" s="15">
        <v>741.5</v>
      </c>
      <c r="O19" s="15">
        <v>682</v>
      </c>
      <c r="P19" s="15">
        <v>984</v>
      </c>
      <c r="Q19" s="13"/>
      <c r="R19" s="13"/>
      <c r="S19" s="13"/>
      <c r="T19" s="13"/>
      <c r="U19" s="16">
        <v>555</v>
      </c>
      <c r="V19" s="17">
        <f t="shared" si="0"/>
        <v>3.2270270270270269</v>
      </c>
      <c r="W19" s="17">
        <f t="shared" si="1"/>
        <v>3.7243243243243245</v>
      </c>
      <c r="X19" s="13"/>
      <c r="Y19" s="13"/>
      <c r="Z19" s="17">
        <f t="shared" si="2"/>
        <v>6.9513513513513514</v>
      </c>
      <c r="AA19" s="18">
        <f t="shared" si="3"/>
        <v>0.85048622366288495</v>
      </c>
      <c r="AB19" s="18">
        <f t="shared" si="4"/>
        <v>1.3239608801955991</v>
      </c>
      <c r="AC19" s="18">
        <f t="shared" si="5"/>
        <v>1.0872434017595307</v>
      </c>
      <c r="AD19" s="18">
        <f t="shared" si="6"/>
        <v>1.4428152492668622</v>
      </c>
      <c r="AE19" s="13"/>
      <c r="AF19" s="13"/>
    </row>
    <row r="20" spans="4:32" x14ac:dyDescent="0.25">
      <c r="D20" s="13"/>
      <c r="E20" s="14" t="s">
        <v>45</v>
      </c>
      <c r="F20" s="14" t="s">
        <v>48</v>
      </c>
      <c r="G20" s="14" t="s">
        <v>49</v>
      </c>
      <c r="H20" s="14"/>
      <c r="I20" s="15">
        <v>1329.5</v>
      </c>
      <c r="J20" s="15">
        <v>1266.6666666666667</v>
      </c>
      <c r="K20" s="15">
        <v>837.66666666666674</v>
      </c>
      <c r="L20" s="15">
        <v>740.83333333333337</v>
      </c>
      <c r="M20" s="15">
        <v>682.5</v>
      </c>
      <c r="N20" s="15">
        <v>687</v>
      </c>
      <c r="O20" s="15">
        <v>678</v>
      </c>
      <c r="P20" s="15">
        <v>679.5</v>
      </c>
      <c r="Q20" s="13"/>
      <c r="R20" s="13"/>
      <c r="S20" s="13"/>
      <c r="T20" s="13"/>
      <c r="U20" s="16">
        <v>173</v>
      </c>
      <c r="V20" s="17">
        <f t="shared" si="0"/>
        <v>11.292870905587669</v>
      </c>
      <c r="W20" s="17">
        <f t="shared" si="1"/>
        <v>8.2100192678227373</v>
      </c>
      <c r="X20" s="13"/>
      <c r="Y20" s="13"/>
      <c r="Z20" s="17">
        <f t="shared" si="2"/>
        <v>19.502890173410403</v>
      </c>
      <c r="AA20" s="18">
        <f t="shared" si="3"/>
        <v>0.95273912498433</v>
      </c>
      <c r="AB20" s="18">
        <f t="shared" si="4"/>
        <v>0.8844011142061281</v>
      </c>
      <c r="AC20" s="18">
        <f t="shared" si="5"/>
        <v>1.0065934065934066</v>
      </c>
      <c r="AD20" s="18">
        <f t="shared" si="6"/>
        <v>1.002212389380531</v>
      </c>
      <c r="AE20" s="13"/>
      <c r="AF20" s="13"/>
    </row>
    <row r="21" spans="4:32" x14ac:dyDescent="0.25">
      <c r="D21" s="13"/>
      <c r="E21" s="14" t="s">
        <v>45</v>
      </c>
      <c r="F21" s="14" t="s">
        <v>50</v>
      </c>
      <c r="G21" s="14" t="s">
        <v>51</v>
      </c>
      <c r="H21" s="14"/>
      <c r="I21" s="15">
        <v>1268</v>
      </c>
      <c r="J21" s="15">
        <v>1197.25</v>
      </c>
      <c r="K21" s="15">
        <v>500.5</v>
      </c>
      <c r="L21" s="15">
        <v>589.25</v>
      </c>
      <c r="M21" s="15">
        <v>682</v>
      </c>
      <c r="N21" s="15">
        <v>691.5</v>
      </c>
      <c r="O21" s="15">
        <v>328</v>
      </c>
      <c r="P21" s="15">
        <v>206.5</v>
      </c>
      <c r="Q21" s="13"/>
      <c r="R21" s="13"/>
      <c r="S21" s="13"/>
      <c r="T21" s="13"/>
      <c r="U21" s="16">
        <v>207</v>
      </c>
      <c r="V21" s="17">
        <f t="shared" si="0"/>
        <v>9.1243961352656999</v>
      </c>
      <c r="W21" s="17">
        <f t="shared" si="1"/>
        <v>3.8442028985507246</v>
      </c>
      <c r="X21" s="13"/>
      <c r="Y21" s="13"/>
      <c r="Z21" s="17">
        <f t="shared" si="2"/>
        <v>12.968599033816425</v>
      </c>
      <c r="AA21" s="18">
        <f t="shared" si="3"/>
        <v>0.9442034700315457</v>
      </c>
      <c r="AB21" s="18">
        <f t="shared" si="4"/>
        <v>1.1773226773226773</v>
      </c>
      <c r="AC21" s="18">
        <f t="shared" si="5"/>
        <v>1.0139296187683284</v>
      </c>
      <c r="AD21" s="18">
        <f t="shared" si="6"/>
        <v>0.62957317073170727</v>
      </c>
      <c r="AE21" s="13"/>
      <c r="AF21" s="13"/>
    </row>
    <row r="22" spans="4:32" x14ac:dyDescent="0.25">
      <c r="D22" s="13"/>
      <c r="E22" s="14" t="s">
        <v>45</v>
      </c>
      <c r="F22" s="14" t="s">
        <v>52</v>
      </c>
      <c r="G22" s="14" t="s">
        <v>53</v>
      </c>
      <c r="H22" s="14" t="s">
        <v>54</v>
      </c>
      <c r="I22" s="15">
        <v>1297.3333333333333</v>
      </c>
      <c r="J22" s="15">
        <v>1195.0833333333333</v>
      </c>
      <c r="K22" s="15">
        <v>982</v>
      </c>
      <c r="L22" s="15">
        <v>1077.5</v>
      </c>
      <c r="M22" s="15">
        <v>682</v>
      </c>
      <c r="N22" s="15">
        <v>693</v>
      </c>
      <c r="O22" s="15">
        <v>680.66666666666674</v>
      </c>
      <c r="P22" s="15">
        <v>743.91666666666674</v>
      </c>
      <c r="Q22" s="13"/>
      <c r="R22" s="13"/>
      <c r="S22" s="13"/>
      <c r="T22" s="13"/>
      <c r="U22" s="16">
        <v>604</v>
      </c>
      <c r="V22" s="17">
        <f t="shared" si="0"/>
        <v>3.125965783664459</v>
      </c>
      <c r="W22" s="17">
        <f t="shared" si="1"/>
        <v>3.0155905077262695</v>
      </c>
      <c r="X22" s="13"/>
      <c r="Y22" s="13"/>
      <c r="Z22" s="17">
        <f t="shared" si="2"/>
        <v>6.1415562913907289</v>
      </c>
      <c r="AA22" s="18">
        <f t="shared" si="3"/>
        <v>0.9211844809866393</v>
      </c>
      <c r="AB22" s="18">
        <f t="shared" si="4"/>
        <v>1.0972505091649694</v>
      </c>
      <c r="AC22" s="18">
        <f t="shared" si="5"/>
        <v>1.0161290322580645</v>
      </c>
      <c r="AD22" s="18">
        <f t="shared" si="6"/>
        <v>1.0929236043095005</v>
      </c>
      <c r="AE22" s="13"/>
      <c r="AF22" s="13"/>
    </row>
    <row r="23" spans="4:32" x14ac:dyDescent="0.25">
      <c r="D23" s="13"/>
      <c r="E23" s="14" t="s">
        <v>45</v>
      </c>
      <c r="F23" s="14" t="s">
        <v>55</v>
      </c>
      <c r="G23" s="14" t="s">
        <v>56</v>
      </c>
      <c r="H23" s="14"/>
      <c r="I23" s="15">
        <v>1997.5</v>
      </c>
      <c r="J23" s="15">
        <v>1633.75</v>
      </c>
      <c r="K23" s="15">
        <v>1377</v>
      </c>
      <c r="L23" s="15">
        <v>1247.6666666666667</v>
      </c>
      <c r="M23" s="15">
        <v>1023</v>
      </c>
      <c r="N23" s="15">
        <v>1285</v>
      </c>
      <c r="O23" s="15">
        <v>752.5</v>
      </c>
      <c r="P23" s="15">
        <v>751.5</v>
      </c>
      <c r="Q23" s="13"/>
      <c r="R23" s="13"/>
      <c r="S23" s="13"/>
      <c r="T23" s="13"/>
      <c r="U23" s="16">
        <v>847</v>
      </c>
      <c r="V23" s="17">
        <f t="shared" si="0"/>
        <v>3.4459858323494688</v>
      </c>
      <c r="W23" s="17">
        <f t="shared" si="1"/>
        <v>2.3602912239275877</v>
      </c>
      <c r="X23" s="13"/>
      <c r="Y23" s="13"/>
      <c r="Z23" s="17">
        <f t="shared" si="2"/>
        <v>5.8062770562770565</v>
      </c>
      <c r="AA23" s="18">
        <f t="shared" si="3"/>
        <v>0.81789737171464327</v>
      </c>
      <c r="AB23" s="18">
        <f t="shared" si="4"/>
        <v>0.90607601065117416</v>
      </c>
      <c r="AC23" s="18">
        <f t="shared" si="5"/>
        <v>1.2561094819159335</v>
      </c>
      <c r="AD23" s="18">
        <f t="shared" si="6"/>
        <v>0.99867109634551499</v>
      </c>
      <c r="AE23" s="13"/>
      <c r="AF23" s="13"/>
    </row>
    <row r="24" spans="4:32" x14ac:dyDescent="0.25">
      <c r="D24" s="13"/>
      <c r="E24" s="14" t="s">
        <v>45</v>
      </c>
      <c r="F24" s="14" t="s">
        <v>57</v>
      </c>
      <c r="G24" s="14" t="s">
        <v>53</v>
      </c>
      <c r="H24" s="14"/>
      <c r="I24" s="15">
        <v>1763</v>
      </c>
      <c r="J24" s="15">
        <v>1561.0833333333335</v>
      </c>
      <c r="K24" s="15">
        <v>984</v>
      </c>
      <c r="L24" s="15">
        <v>956</v>
      </c>
      <c r="M24" s="15">
        <v>1364</v>
      </c>
      <c r="N24" s="15">
        <v>1314</v>
      </c>
      <c r="O24" s="15">
        <v>330</v>
      </c>
      <c r="P24" s="15">
        <v>362.83333333333331</v>
      </c>
      <c r="Q24" s="13"/>
      <c r="R24" s="13"/>
      <c r="S24" s="13"/>
      <c r="T24" s="13"/>
      <c r="U24" s="16">
        <v>841</v>
      </c>
      <c r="V24" s="17">
        <f t="shared" si="0"/>
        <v>3.418648434403488</v>
      </c>
      <c r="W24" s="17">
        <f t="shared" si="1"/>
        <v>1.5681728101466508</v>
      </c>
      <c r="X24" s="13"/>
      <c r="Y24" s="13"/>
      <c r="Z24" s="17">
        <f t="shared" si="2"/>
        <v>4.9868212445501392</v>
      </c>
      <c r="AA24" s="18">
        <f t="shared" si="3"/>
        <v>0.88546984307052379</v>
      </c>
      <c r="AB24" s="18">
        <f t="shared" si="4"/>
        <v>0.97154471544715448</v>
      </c>
      <c r="AC24" s="18">
        <f t="shared" si="5"/>
        <v>0.96334310850439886</v>
      </c>
      <c r="AD24" s="18">
        <f t="shared" si="6"/>
        <v>1.0994949494949495</v>
      </c>
      <c r="AE24" s="13"/>
      <c r="AF24" s="13"/>
    </row>
    <row r="25" spans="4:32" x14ac:dyDescent="0.25">
      <c r="D25" s="13"/>
      <c r="E25" s="14" t="s">
        <v>45</v>
      </c>
      <c r="F25" s="14" t="s">
        <v>58</v>
      </c>
      <c r="G25" s="14" t="s">
        <v>44</v>
      </c>
      <c r="H25" s="14"/>
      <c r="I25" s="15">
        <v>1209.5</v>
      </c>
      <c r="J25" s="15">
        <v>1400.8333333333335</v>
      </c>
      <c r="K25" s="15">
        <v>1394.75</v>
      </c>
      <c r="L25" s="15">
        <v>1261</v>
      </c>
      <c r="M25" s="15">
        <v>1023</v>
      </c>
      <c r="N25" s="15">
        <v>991.5</v>
      </c>
      <c r="O25" s="15">
        <v>682</v>
      </c>
      <c r="P25" s="15">
        <v>765.5</v>
      </c>
      <c r="Q25" s="13"/>
      <c r="R25" s="13"/>
      <c r="S25" s="13"/>
      <c r="T25" s="13"/>
      <c r="U25" s="16">
        <v>858</v>
      </c>
      <c r="V25" s="17">
        <f t="shared" si="0"/>
        <v>2.7882672882672885</v>
      </c>
      <c r="W25" s="17">
        <f t="shared" si="1"/>
        <v>2.3618881118881121</v>
      </c>
      <c r="X25" s="13"/>
      <c r="Y25" s="13"/>
      <c r="Z25" s="17">
        <f t="shared" si="2"/>
        <v>5.1501554001554011</v>
      </c>
      <c r="AA25" s="18">
        <f t="shared" si="3"/>
        <v>1.1581920903954803</v>
      </c>
      <c r="AB25" s="18">
        <f t="shared" si="4"/>
        <v>0.90410467825775231</v>
      </c>
      <c r="AC25" s="18">
        <f t="shared" si="5"/>
        <v>0.96920821114369504</v>
      </c>
      <c r="AD25" s="18">
        <f t="shared" si="6"/>
        <v>1.1224340175953078</v>
      </c>
      <c r="AE25" s="13"/>
      <c r="AF25" s="13"/>
    </row>
    <row r="26" spans="4:32" x14ac:dyDescent="0.25">
      <c r="D26" s="13"/>
      <c r="E26" s="14" t="s">
        <v>45</v>
      </c>
      <c r="F26" s="14" t="s">
        <v>59</v>
      </c>
      <c r="G26" s="14" t="s">
        <v>37</v>
      </c>
      <c r="H26" s="14"/>
      <c r="I26" s="15">
        <v>1264.25</v>
      </c>
      <c r="J26" s="15">
        <v>1052.5</v>
      </c>
      <c r="K26" s="15">
        <v>1120</v>
      </c>
      <c r="L26" s="15">
        <v>1240.25</v>
      </c>
      <c r="M26" s="15">
        <v>837.5</v>
      </c>
      <c r="N26" s="15">
        <v>781</v>
      </c>
      <c r="O26" s="15">
        <v>676</v>
      </c>
      <c r="P26" s="15">
        <v>713.5</v>
      </c>
      <c r="Q26" s="13"/>
      <c r="R26" s="13"/>
      <c r="S26" s="13"/>
      <c r="T26" s="13"/>
      <c r="U26" s="16">
        <v>590</v>
      </c>
      <c r="V26" s="17">
        <f t="shared" si="0"/>
        <v>3.1076271186440678</v>
      </c>
      <c r="W26" s="17">
        <f t="shared" si="1"/>
        <v>3.3114406779661016</v>
      </c>
      <c r="X26" s="13"/>
      <c r="Y26" s="13"/>
      <c r="Z26" s="17">
        <f t="shared" si="2"/>
        <v>6.4190677966101699</v>
      </c>
      <c r="AA26" s="18">
        <f t="shared" si="3"/>
        <v>0.83250939292070403</v>
      </c>
      <c r="AB26" s="18">
        <f t="shared" si="4"/>
        <v>1.1073660714285714</v>
      </c>
      <c r="AC26" s="18">
        <f t="shared" si="5"/>
        <v>0.93253731343283586</v>
      </c>
      <c r="AD26" s="18">
        <f t="shared" si="6"/>
        <v>1.055473372781065</v>
      </c>
      <c r="AE26" s="13"/>
      <c r="AF26" s="13"/>
    </row>
    <row r="27" spans="4:32" x14ac:dyDescent="0.25">
      <c r="D27" s="13"/>
      <c r="E27" s="14" t="s">
        <v>45</v>
      </c>
      <c r="F27" s="14" t="s">
        <v>60</v>
      </c>
      <c r="G27" s="14" t="s">
        <v>41</v>
      </c>
      <c r="H27" s="14"/>
      <c r="I27" s="15">
        <v>1697.5</v>
      </c>
      <c r="J27" s="15">
        <v>1402.75</v>
      </c>
      <c r="K27" s="15">
        <v>985</v>
      </c>
      <c r="L27" s="15">
        <v>1067.75</v>
      </c>
      <c r="M27" s="15">
        <v>1023</v>
      </c>
      <c r="N27" s="15">
        <v>1002</v>
      </c>
      <c r="O27" s="15">
        <v>682</v>
      </c>
      <c r="P27" s="15">
        <v>679.5</v>
      </c>
      <c r="Q27" s="13"/>
      <c r="R27" s="13"/>
      <c r="S27" s="13"/>
      <c r="T27" s="13"/>
      <c r="U27" s="16">
        <v>845</v>
      </c>
      <c r="V27" s="17">
        <f t="shared" si="0"/>
        <v>2.8458579881656805</v>
      </c>
      <c r="W27" s="17">
        <f t="shared" si="1"/>
        <v>2.067751479289941</v>
      </c>
      <c r="X27" s="13"/>
      <c r="Y27" s="13"/>
      <c r="Z27" s="17">
        <f t="shared" si="2"/>
        <v>4.913609467455621</v>
      </c>
      <c r="AA27" s="18">
        <f t="shared" si="3"/>
        <v>0.82636229749631807</v>
      </c>
      <c r="AB27" s="18">
        <f t="shared" si="4"/>
        <v>1.084010152284264</v>
      </c>
      <c r="AC27" s="18">
        <f t="shared" si="5"/>
        <v>0.97947214076246336</v>
      </c>
      <c r="AD27" s="18">
        <f t="shared" si="6"/>
        <v>0.99633431085043989</v>
      </c>
      <c r="AE27" s="13"/>
      <c r="AF27" s="13"/>
    </row>
    <row r="28" spans="4:32" x14ac:dyDescent="0.25">
      <c r="D28" s="13"/>
      <c r="E28" s="14" t="s">
        <v>45</v>
      </c>
      <c r="F28" s="14" t="s">
        <v>61</v>
      </c>
      <c r="G28" s="14" t="s">
        <v>41</v>
      </c>
      <c r="H28" s="14"/>
      <c r="I28" s="15">
        <v>1724</v>
      </c>
      <c r="J28" s="15">
        <v>1538.5</v>
      </c>
      <c r="K28" s="15">
        <v>1178</v>
      </c>
      <c r="L28" s="15">
        <v>1099.25</v>
      </c>
      <c r="M28" s="15">
        <v>1364</v>
      </c>
      <c r="N28" s="15">
        <v>1452</v>
      </c>
      <c r="O28" s="15">
        <v>1023</v>
      </c>
      <c r="P28" s="15">
        <v>868</v>
      </c>
      <c r="Q28" s="13"/>
      <c r="R28" s="13"/>
      <c r="S28" s="13"/>
      <c r="T28" s="13"/>
      <c r="U28" s="16">
        <v>639</v>
      </c>
      <c r="V28" s="17">
        <f t="shared" si="0"/>
        <v>4.6799687010954614</v>
      </c>
      <c r="W28" s="17">
        <f t="shared" si="1"/>
        <v>3.078638497652582</v>
      </c>
      <c r="X28" s="13"/>
      <c r="Y28" s="13"/>
      <c r="Z28" s="17">
        <f t="shared" si="2"/>
        <v>7.7586071987480434</v>
      </c>
      <c r="AA28" s="18">
        <f t="shared" si="3"/>
        <v>0.89240139211136893</v>
      </c>
      <c r="AB28" s="18">
        <f t="shared" si="4"/>
        <v>0.93314940577249572</v>
      </c>
      <c r="AC28" s="18">
        <f t="shared" si="5"/>
        <v>1.064516129032258</v>
      </c>
      <c r="AD28" s="18">
        <f t="shared" si="6"/>
        <v>0.84848484848484851</v>
      </c>
      <c r="AE28" s="13"/>
      <c r="AF28" s="13"/>
    </row>
    <row r="29" spans="4:32" x14ac:dyDescent="0.25">
      <c r="D29" s="13"/>
      <c r="E29" s="14" t="s">
        <v>45</v>
      </c>
      <c r="F29" s="14" t="s">
        <v>62</v>
      </c>
      <c r="G29" s="14" t="s">
        <v>35</v>
      </c>
      <c r="H29" s="14"/>
      <c r="I29" s="15">
        <v>4611.5</v>
      </c>
      <c r="J29" s="15">
        <v>3862.916666666667</v>
      </c>
      <c r="K29" s="15">
        <v>703</v>
      </c>
      <c r="L29" s="15">
        <v>422</v>
      </c>
      <c r="M29" s="15">
        <v>4634.5</v>
      </c>
      <c r="N29" s="15">
        <v>3770.25</v>
      </c>
      <c r="O29" s="15">
        <v>349</v>
      </c>
      <c r="P29" s="15">
        <v>85</v>
      </c>
      <c r="Q29" s="13"/>
      <c r="R29" s="13"/>
      <c r="S29" s="13"/>
      <c r="T29" s="13"/>
      <c r="U29" s="16">
        <v>306</v>
      </c>
      <c r="V29" s="17">
        <f t="shared" si="0"/>
        <v>24.944989106753813</v>
      </c>
      <c r="W29" s="17">
        <f t="shared" si="1"/>
        <v>1.6568627450980393</v>
      </c>
      <c r="X29" s="13"/>
      <c r="Y29" s="13"/>
      <c r="Z29" s="17">
        <f t="shared" si="2"/>
        <v>26.601851851851851</v>
      </c>
      <c r="AA29" s="18">
        <f t="shared" si="3"/>
        <v>0.83767031696122018</v>
      </c>
      <c r="AB29" s="18">
        <f t="shared" si="4"/>
        <v>0.60028449502133707</v>
      </c>
      <c r="AC29" s="18">
        <f t="shared" si="5"/>
        <v>0.81351817887582267</v>
      </c>
      <c r="AD29" s="18">
        <f t="shared" si="6"/>
        <v>0.24355300859598855</v>
      </c>
      <c r="AE29" s="13"/>
      <c r="AF29" s="13"/>
    </row>
    <row r="30" spans="4:32" x14ac:dyDescent="0.25">
      <c r="D30" s="13"/>
      <c r="E30" s="14" t="s">
        <v>45</v>
      </c>
      <c r="F30" s="14" t="s">
        <v>63</v>
      </c>
      <c r="G30" s="14" t="s">
        <v>39</v>
      </c>
      <c r="H30" s="14"/>
      <c r="I30" s="15">
        <v>3644</v>
      </c>
      <c r="J30" s="15">
        <v>3196.5</v>
      </c>
      <c r="K30" s="15">
        <v>1533</v>
      </c>
      <c r="L30" s="15">
        <v>1855.5</v>
      </c>
      <c r="M30" s="15">
        <v>2726</v>
      </c>
      <c r="N30" s="15">
        <v>2574.5</v>
      </c>
      <c r="O30" s="15">
        <v>682</v>
      </c>
      <c r="P30" s="15">
        <v>769.25</v>
      </c>
      <c r="Q30" s="13"/>
      <c r="R30" s="13"/>
      <c r="S30" s="13"/>
      <c r="T30" s="13"/>
      <c r="U30" s="16">
        <v>694</v>
      </c>
      <c r="V30" s="17">
        <f t="shared" si="0"/>
        <v>8.315561959654179</v>
      </c>
      <c r="W30" s="17">
        <f t="shared" si="1"/>
        <v>3.7820605187319885</v>
      </c>
      <c r="X30" s="13"/>
      <c r="Y30" s="13"/>
      <c r="Z30" s="17">
        <f t="shared" si="2"/>
        <v>12.097622478386167</v>
      </c>
      <c r="AA30" s="18">
        <f t="shared" si="3"/>
        <v>0.87719538968166855</v>
      </c>
      <c r="AB30" s="18">
        <f t="shared" si="4"/>
        <v>1.2103718199608611</v>
      </c>
      <c r="AC30" s="18">
        <f t="shared" si="5"/>
        <v>0.94442406456346295</v>
      </c>
      <c r="AD30" s="18">
        <f t="shared" si="6"/>
        <v>1.1279325513196481</v>
      </c>
      <c r="AE30" s="13"/>
      <c r="AF30" s="13"/>
    </row>
    <row r="31" spans="4:32" x14ac:dyDescent="0.25">
      <c r="D31" s="13"/>
      <c r="E31" s="14" t="s">
        <v>45</v>
      </c>
      <c r="F31" s="14" t="s">
        <v>64</v>
      </c>
      <c r="G31" s="14" t="s">
        <v>53</v>
      </c>
      <c r="H31" s="14"/>
      <c r="I31" s="15">
        <v>1180</v>
      </c>
      <c r="J31" s="15">
        <v>968.91666666666663</v>
      </c>
      <c r="K31" s="15">
        <v>1198</v>
      </c>
      <c r="L31" s="15">
        <v>1187.25</v>
      </c>
      <c r="M31" s="15">
        <v>682</v>
      </c>
      <c r="N31" s="15">
        <v>684.25</v>
      </c>
      <c r="O31" s="15">
        <v>682</v>
      </c>
      <c r="P31" s="15">
        <v>693</v>
      </c>
      <c r="Q31" s="13"/>
      <c r="R31" s="13"/>
      <c r="S31" s="13"/>
      <c r="T31" s="13"/>
      <c r="U31" s="16">
        <v>571</v>
      </c>
      <c r="V31" s="17">
        <f t="shared" si="0"/>
        <v>2.8952130764740218</v>
      </c>
      <c r="W31" s="17">
        <f t="shared" si="1"/>
        <v>3.292907180385289</v>
      </c>
      <c r="X31" s="13"/>
      <c r="Y31" s="13"/>
      <c r="Z31" s="17">
        <f t="shared" si="2"/>
        <v>6.1881202568593112</v>
      </c>
      <c r="AA31" s="18">
        <f t="shared" si="3"/>
        <v>0.82111581920903953</v>
      </c>
      <c r="AB31" s="18">
        <f t="shared" si="4"/>
        <v>0.99102671118530883</v>
      </c>
      <c r="AC31" s="18">
        <f t="shared" si="5"/>
        <v>1.0032991202346042</v>
      </c>
      <c r="AD31" s="18">
        <f t="shared" si="6"/>
        <v>1.0161290322580645</v>
      </c>
      <c r="AE31" s="13"/>
      <c r="AF31" s="13"/>
    </row>
    <row r="32" spans="4:32" x14ac:dyDescent="0.25">
      <c r="D32" s="13"/>
      <c r="E32" s="14" t="s">
        <v>45</v>
      </c>
      <c r="F32" s="14" t="s">
        <v>65</v>
      </c>
      <c r="G32" s="14" t="s">
        <v>37</v>
      </c>
      <c r="H32" s="14"/>
      <c r="I32" s="15">
        <v>4023.25</v>
      </c>
      <c r="J32" s="15">
        <v>3609.1666666666665</v>
      </c>
      <c r="K32" s="15">
        <v>1919</v>
      </c>
      <c r="L32" s="15">
        <v>1797.8333333333333</v>
      </c>
      <c r="M32" s="15">
        <v>2715</v>
      </c>
      <c r="N32" s="15">
        <v>2351.5</v>
      </c>
      <c r="O32" s="15">
        <v>1023</v>
      </c>
      <c r="P32" s="15">
        <v>1429.75</v>
      </c>
      <c r="Q32" s="13"/>
      <c r="R32" s="13"/>
      <c r="S32" s="13"/>
      <c r="T32" s="13"/>
      <c r="U32" s="16">
        <v>1182</v>
      </c>
      <c r="V32" s="17">
        <f t="shared" si="0"/>
        <v>5.0428652002256058</v>
      </c>
      <c r="W32" s="17">
        <f t="shared" si="1"/>
        <v>2.7306119571347995</v>
      </c>
      <c r="X32" s="13"/>
      <c r="Y32" s="13"/>
      <c r="Z32" s="17">
        <f t="shared" si="2"/>
        <v>7.7734771573604062</v>
      </c>
      <c r="AA32" s="18">
        <f t="shared" si="3"/>
        <v>0.89707740425443772</v>
      </c>
      <c r="AB32" s="18">
        <f t="shared" si="4"/>
        <v>0.93685947542122627</v>
      </c>
      <c r="AC32" s="18">
        <f t="shared" si="5"/>
        <v>0.86611418047882138</v>
      </c>
      <c r="AD32" s="18">
        <f t="shared" si="6"/>
        <v>1.3976050830889541</v>
      </c>
      <c r="AE32" s="13"/>
      <c r="AF32" s="13"/>
    </row>
    <row r="33" spans="4:32" x14ac:dyDescent="0.25">
      <c r="D33" s="13"/>
      <c r="E33" s="14" t="s">
        <v>45</v>
      </c>
      <c r="F33" s="14" t="s">
        <v>66</v>
      </c>
      <c r="G33" s="14" t="s">
        <v>56</v>
      </c>
      <c r="H33" s="14" t="s">
        <v>67</v>
      </c>
      <c r="I33" s="15">
        <v>1210.75</v>
      </c>
      <c r="J33" s="15">
        <v>1158.25</v>
      </c>
      <c r="K33" s="15">
        <v>987</v>
      </c>
      <c r="L33" s="15">
        <v>955.25</v>
      </c>
      <c r="M33" s="15">
        <v>1023</v>
      </c>
      <c r="N33" s="15">
        <v>1012</v>
      </c>
      <c r="O33" s="15">
        <v>682</v>
      </c>
      <c r="P33" s="15">
        <v>729.75</v>
      </c>
      <c r="Q33" s="13"/>
      <c r="R33" s="13"/>
      <c r="S33" s="13"/>
      <c r="T33" s="13"/>
      <c r="U33" s="16">
        <v>716</v>
      </c>
      <c r="V33" s="17">
        <f t="shared" si="0"/>
        <v>3.0310754189944134</v>
      </c>
      <c r="W33" s="17">
        <f t="shared" si="1"/>
        <v>2.3533519553072626</v>
      </c>
      <c r="X33" s="13"/>
      <c r="Y33" s="13"/>
      <c r="Z33" s="17">
        <f t="shared" si="2"/>
        <v>5.3844273743016764</v>
      </c>
      <c r="AA33" s="18">
        <f t="shared" si="3"/>
        <v>0.95663844724344416</v>
      </c>
      <c r="AB33" s="18">
        <f t="shared" si="4"/>
        <v>0.96783181357649439</v>
      </c>
      <c r="AC33" s="18">
        <f t="shared" si="5"/>
        <v>0.989247311827957</v>
      </c>
      <c r="AD33" s="18">
        <f t="shared" si="6"/>
        <v>1.0700146627565983</v>
      </c>
      <c r="AE33" s="13"/>
      <c r="AF33" s="13"/>
    </row>
    <row r="34" spans="4:32" x14ac:dyDescent="0.25">
      <c r="D34" s="13"/>
      <c r="E34" s="14" t="s">
        <v>45</v>
      </c>
      <c r="F34" s="14" t="s">
        <v>68</v>
      </c>
      <c r="G34" s="14" t="s">
        <v>49</v>
      </c>
      <c r="H34" s="14"/>
      <c r="I34" s="15">
        <v>372</v>
      </c>
      <c r="J34" s="15">
        <v>387.5</v>
      </c>
      <c r="K34" s="15">
        <v>1159</v>
      </c>
      <c r="L34" s="15">
        <v>1061</v>
      </c>
      <c r="M34" s="15">
        <v>341</v>
      </c>
      <c r="N34" s="15">
        <v>347</v>
      </c>
      <c r="O34" s="15">
        <v>682</v>
      </c>
      <c r="P34" s="15">
        <v>629</v>
      </c>
      <c r="Q34" s="13"/>
      <c r="R34" s="13"/>
      <c r="S34" s="13"/>
      <c r="T34" s="13"/>
      <c r="U34" s="16">
        <v>603</v>
      </c>
      <c r="V34" s="17">
        <f t="shared" si="0"/>
        <v>1.2180762852404643</v>
      </c>
      <c r="W34" s="17">
        <f t="shared" si="1"/>
        <v>2.8026533996683249</v>
      </c>
      <c r="X34" s="13"/>
      <c r="Y34" s="13"/>
      <c r="Z34" s="17">
        <f t="shared" si="2"/>
        <v>4.0207296849087895</v>
      </c>
      <c r="AA34" s="18">
        <f t="shared" si="3"/>
        <v>1.0416666666666667</v>
      </c>
      <c r="AB34" s="18">
        <f t="shared" si="4"/>
        <v>0.91544434857635892</v>
      </c>
      <c r="AC34" s="18">
        <f t="shared" si="5"/>
        <v>1.0175953079178885</v>
      </c>
      <c r="AD34" s="18">
        <f t="shared" si="6"/>
        <v>0.92228739002932547</v>
      </c>
      <c r="AE34" s="13"/>
      <c r="AF34" s="13"/>
    </row>
    <row r="35" spans="4:32" x14ac:dyDescent="0.25">
      <c r="D35" s="13"/>
      <c r="E35" s="14" t="s">
        <v>45</v>
      </c>
      <c r="F35" s="14" t="s">
        <v>69</v>
      </c>
      <c r="G35" s="14" t="s">
        <v>42</v>
      </c>
      <c r="H35" s="14"/>
      <c r="I35" s="15">
        <v>1712</v>
      </c>
      <c r="J35" s="15">
        <v>1489.5</v>
      </c>
      <c r="K35" s="15">
        <v>1173.5</v>
      </c>
      <c r="L35" s="15">
        <v>1033.75</v>
      </c>
      <c r="M35" s="15">
        <v>1023</v>
      </c>
      <c r="N35" s="15">
        <v>979</v>
      </c>
      <c r="O35" s="15">
        <v>1018</v>
      </c>
      <c r="P35" s="15">
        <v>979</v>
      </c>
      <c r="Q35" s="13"/>
      <c r="R35" s="13"/>
      <c r="S35" s="13"/>
      <c r="T35" s="13"/>
      <c r="U35" s="16">
        <v>817</v>
      </c>
      <c r="V35" s="17">
        <f t="shared" si="0"/>
        <v>3.0214198286413709</v>
      </c>
      <c r="W35" s="17">
        <f t="shared" si="1"/>
        <v>2.4635862913096696</v>
      </c>
      <c r="X35" s="13"/>
      <c r="Y35" s="13"/>
      <c r="Z35" s="17">
        <f t="shared" si="2"/>
        <v>5.4850061199510405</v>
      </c>
      <c r="AA35" s="18">
        <f t="shared" si="3"/>
        <v>0.87003504672897192</v>
      </c>
      <c r="AB35" s="18">
        <f t="shared" si="4"/>
        <v>0.88091180230080957</v>
      </c>
      <c r="AC35" s="18">
        <f t="shared" si="5"/>
        <v>0.956989247311828</v>
      </c>
      <c r="AD35" s="18">
        <f t="shared" si="6"/>
        <v>0.96168958742632615</v>
      </c>
      <c r="AE35" s="13"/>
      <c r="AF35" s="13"/>
    </row>
    <row r="36" spans="4:32" x14ac:dyDescent="0.25">
      <c r="D36" s="13"/>
      <c r="E36" s="14" t="s">
        <v>45</v>
      </c>
      <c r="F36" s="14" t="s">
        <v>70</v>
      </c>
      <c r="G36" s="14" t="s">
        <v>71</v>
      </c>
      <c r="H36" s="14"/>
      <c r="I36" s="15">
        <v>1671.5</v>
      </c>
      <c r="J36" s="15">
        <v>2186.25</v>
      </c>
      <c r="K36" s="15">
        <v>792</v>
      </c>
      <c r="L36" s="15">
        <v>876.25</v>
      </c>
      <c r="M36" s="15">
        <v>1023</v>
      </c>
      <c r="N36" s="15">
        <v>1322</v>
      </c>
      <c r="O36" s="15">
        <v>341</v>
      </c>
      <c r="P36" s="15">
        <v>364</v>
      </c>
      <c r="Q36" s="13"/>
      <c r="R36" s="13"/>
      <c r="S36" s="13"/>
      <c r="T36" s="13"/>
      <c r="U36" s="16">
        <v>511</v>
      </c>
      <c r="V36" s="17">
        <f t="shared" si="0"/>
        <v>6.8654598825831705</v>
      </c>
      <c r="W36" s="17">
        <f t="shared" si="1"/>
        <v>2.4271037181996085</v>
      </c>
      <c r="X36" s="13"/>
      <c r="Y36" s="13"/>
      <c r="Z36" s="17">
        <f t="shared" si="2"/>
        <v>9.2925636007827794</v>
      </c>
      <c r="AA36" s="18">
        <f t="shared" si="3"/>
        <v>1.3079569249177385</v>
      </c>
      <c r="AB36" s="18">
        <f t="shared" si="4"/>
        <v>1.1063762626262625</v>
      </c>
      <c r="AC36" s="18">
        <f t="shared" si="5"/>
        <v>1.29227761485826</v>
      </c>
      <c r="AD36" s="18">
        <f t="shared" si="6"/>
        <v>1.0674486803519061</v>
      </c>
      <c r="AE36" s="13"/>
      <c r="AF36" s="13"/>
    </row>
    <row r="37" spans="4:32" x14ac:dyDescent="0.25">
      <c r="D37" s="13"/>
      <c r="E37" s="14" t="s">
        <v>45</v>
      </c>
      <c r="F37" s="14" t="s">
        <v>72</v>
      </c>
      <c r="G37" s="14" t="s">
        <v>53</v>
      </c>
      <c r="H37" s="14"/>
      <c r="I37" s="15">
        <v>1347.55</v>
      </c>
      <c r="J37" s="15">
        <v>1062.5833333333333</v>
      </c>
      <c r="K37" s="15">
        <v>1216.5</v>
      </c>
      <c r="L37" s="15">
        <v>1267</v>
      </c>
      <c r="M37" s="15">
        <v>682</v>
      </c>
      <c r="N37" s="15">
        <v>682</v>
      </c>
      <c r="O37" s="15">
        <v>682</v>
      </c>
      <c r="P37" s="15">
        <v>816.58333333333326</v>
      </c>
      <c r="Q37" s="13"/>
      <c r="R37" s="13"/>
      <c r="S37" s="13"/>
      <c r="T37" s="13"/>
      <c r="U37" s="16">
        <v>611</v>
      </c>
      <c r="V37" s="17">
        <f t="shared" si="0"/>
        <v>2.8552918712493178</v>
      </c>
      <c r="W37" s="17">
        <f t="shared" si="1"/>
        <v>3.410120021822149</v>
      </c>
      <c r="X37" s="13"/>
      <c r="Y37" s="13"/>
      <c r="Z37" s="17">
        <f t="shared" si="2"/>
        <v>6.2654118930714668</v>
      </c>
      <c r="AA37" s="18">
        <f t="shared" si="3"/>
        <v>0.78852980099687087</v>
      </c>
      <c r="AB37" s="18">
        <f t="shared" si="4"/>
        <v>1.0415125359638306</v>
      </c>
      <c r="AC37" s="18">
        <f t="shared" si="5"/>
        <v>1</v>
      </c>
      <c r="AD37" s="18">
        <f t="shared" si="6"/>
        <v>1.1973362658846529</v>
      </c>
      <c r="AE37" s="13"/>
      <c r="AF37" s="13"/>
    </row>
    <row r="38" spans="4:32" x14ac:dyDescent="0.25">
      <c r="D38" s="13"/>
      <c r="E38" s="14" t="s">
        <v>45</v>
      </c>
      <c r="F38" s="14" t="s">
        <v>73</v>
      </c>
      <c r="G38" s="14" t="s">
        <v>37</v>
      </c>
      <c r="H38" s="14"/>
      <c r="I38" s="15">
        <v>2412.5</v>
      </c>
      <c r="J38" s="15">
        <v>1933</v>
      </c>
      <c r="K38" s="15">
        <v>1192</v>
      </c>
      <c r="L38" s="15">
        <v>1162.7</v>
      </c>
      <c r="M38" s="15">
        <v>1705</v>
      </c>
      <c r="N38" s="15">
        <v>1420</v>
      </c>
      <c r="O38" s="15">
        <v>682</v>
      </c>
      <c r="P38" s="15">
        <v>679</v>
      </c>
      <c r="Q38" s="13"/>
      <c r="R38" s="13"/>
      <c r="S38" s="13"/>
      <c r="T38" s="13"/>
      <c r="U38" s="16">
        <v>753</v>
      </c>
      <c r="V38" s="17">
        <f t="shared" si="0"/>
        <v>4.4528552456839305</v>
      </c>
      <c r="W38" s="17">
        <f t="shared" si="1"/>
        <v>2.445816733067729</v>
      </c>
      <c r="X38" s="13"/>
      <c r="Y38" s="13"/>
      <c r="Z38" s="17">
        <f t="shared" si="2"/>
        <v>6.8986719787516595</v>
      </c>
      <c r="AA38" s="18">
        <f t="shared" si="3"/>
        <v>0.80124352331606219</v>
      </c>
      <c r="AB38" s="18">
        <f t="shared" si="4"/>
        <v>0.97541946308724836</v>
      </c>
      <c r="AC38" s="18">
        <f t="shared" si="5"/>
        <v>0.83284457478005869</v>
      </c>
      <c r="AD38" s="18">
        <f t="shared" si="6"/>
        <v>0.99560117302052786</v>
      </c>
      <c r="AE38" s="13"/>
      <c r="AF38" s="13"/>
    </row>
    <row r="39" spans="4:32" x14ac:dyDescent="0.25">
      <c r="D39" s="13"/>
      <c r="E39" s="14" t="s">
        <v>45</v>
      </c>
      <c r="F39" s="14" t="s">
        <v>74</v>
      </c>
      <c r="G39" s="14" t="s">
        <v>42</v>
      </c>
      <c r="H39" s="14"/>
      <c r="I39" s="15">
        <v>2079</v>
      </c>
      <c r="J39" s="15">
        <v>1774.5833333333333</v>
      </c>
      <c r="K39" s="15">
        <v>1385.5</v>
      </c>
      <c r="L39" s="15">
        <v>1428.75</v>
      </c>
      <c r="M39" s="15">
        <v>1364</v>
      </c>
      <c r="N39" s="15">
        <v>1282</v>
      </c>
      <c r="O39" s="15">
        <v>682</v>
      </c>
      <c r="P39" s="15">
        <v>956</v>
      </c>
      <c r="Q39" s="13"/>
      <c r="R39" s="13"/>
      <c r="S39" s="13"/>
      <c r="T39" s="13"/>
      <c r="U39" s="16">
        <v>864</v>
      </c>
      <c r="V39" s="17">
        <f t="shared" si="0"/>
        <v>3.5377121913580245</v>
      </c>
      <c r="W39" s="17">
        <f t="shared" si="1"/>
        <v>2.7601273148148149</v>
      </c>
      <c r="X39" s="13"/>
      <c r="Y39" s="13"/>
      <c r="Z39" s="17">
        <f t="shared" si="2"/>
        <v>6.2978395061728394</v>
      </c>
      <c r="AA39" s="18">
        <f t="shared" si="3"/>
        <v>0.85357543690877025</v>
      </c>
      <c r="AB39" s="18">
        <f t="shared" si="4"/>
        <v>1.0312161674485745</v>
      </c>
      <c r="AC39" s="18">
        <f t="shared" si="5"/>
        <v>0.93988269794721413</v>
      </c>
      <c r="AD39" s="18">
        <f t="shared" si="6"/>
        <v>1.4017595307917889</v>
      </c>
      <c r="AE39" s="13"/>
      <c r="AF39" s="13"/>
    </row>
    <row r="40" spans="4:32" x14ac:dyDescent="0.25">
      <c r="D40" s="13"/>
      <c r="E40" s="14" t="s">
        <v>45</v>
      </c>
      <c r="F40" s="14" t="s">
        <v>75</v>
      </c>
      <c r="G40" s="14" t="s">
        <v>76</v>
      </c>
      <c r="H40" s="14"/>
      <c r="I40" s="15">
        <v>2859.5</v>
      </c>
      <c r="J40" s="15">
        <v>1603.5</v>
      </c>
      <c r="K40" s="15">
        <v>1302</v>
      </c>
      <c r="L40" s="15">
        <v>1064</v>
      </c>
      <c r="M40" s="15">
        <v>2046</v>
      </c>
      <c r="N40" s="15">
        <v>1505</v>
      </c>
      <c r="O40" s="15">
        <v>682</v>
      </c>
      <c r="P40" s="15">
        <v>347.5</v>
      </c>
      <c r="Q40" s="13"/>
      <c r="R40" s="13"/>
      <c r="S40" s="13"/>
      <c r="T40" s="13"/>
      <c r="U40" s="16">
        <v>328</v>
      </c>
      <c r="V40" s="17">
        <f t="shared" si="0"/>
        <v>9.4771341463414629</v>
      </c>
      <c r="W40" s="17">
        <f t="shared" si="1"/>
        <v>4.3033536585365857</v>
      </c>
      <c r="X40" s="13"/>
      <c r="Y40" s="13"/>
      <c r="Z40" s="17">
        <f t="shared" si="2"/>
        <v>13.780487804878049</v>
      </c>
      <c r="AA40" s="18">
        <f t="shared" si="3"/>
        <v>0.56076237104388882</v>
      </c>
      <c r="AB40" s="18">
        <f t="shared" si="4"/>
        <v>0.81720430107526887</v>
      </c>
      <c r="AC40" s="18">
        <f t="shared" si="5"/>
        <v>0.73558162267839688</v>
      </c>
      <c r="AD40" s="18">
        <f t="shared" si="6"/>
        <v>0.5095307917888563</v>
      </c>
      <c r="AE40" s="13"/>
      <c r="AF40" s="13"/>
    </row>
    <row r="41" spans="4:32" x14ac:dyDescent="0.25">
      <c r="D41" s="13"/>
      <c r="E41" s="14" t="s">
        <v>45</v>
      </c>
      <c r="F41" s="14" t="s">
        <v>77</v>
      </c>
      <c r="G41" s="14" t="s">
        <v>37</v>
      </c>
      <c r="H41" s="14"/>
      <c r="I41" s="15">
        <v>2520.5</v>
      </c>
      <c r="J41" s="15">
        <v>2392.5</v>
      </c>
      <c r="K41" s="15">
        <v>1406</v>
      </c>
      <c r="L41" s="15">
        <v>1275</v>
      </c>
      <c r="M41" s="15">
        <v>1364</v>
      </c>
      <c r="N41" s="15">
        <v>1579.5</v>
      </c>
      <c r="O41" s="15">
        <v>682</v>
      </c>
      <c r="P41" s="15">
        <v>671</v>
      </c>
      <c r="Q41" s="13"/>
      <c r="R41" s="13"/>
      <c r="S41" s="13"/>
      <c r="T41" s="13"/>
      <c r="U41" s="16">
        <v>822</v>
      </c>
      <c r="V41" s="17">
        <f t="shared" si="0"/>
        <v>4.8321167883211675</v>
      </c>
      <c r="W41" s="17">
        <f t="shared" si="1"/>
        <v>2.3673965936739658</v>
      </c>
      <c r="X41" s="13"/>
      <c r="Y41" s="13"/>
      <c r="Z41" s="17">
        <f t="shared" si="2"/>
        <v>7.1995133819951338</v>
      </c>
      <c r="AA41" s="18">
        <f t="shared" si="3"/>
        <v>0.94921642531243799</v>
      </c>
      <c r="AB41" s="18">
        <f t="shared" si="4"/>
        <v>0.90682788051209107</v>
      </c>
      <c r="AC41" s="18">
        <f t="shared" si="5"/>
        <v>1.157991202346041</v>
      </c>
      <c r="AD41" s="18">
        <f t="shared" si="6"/>
        <v>0.9838709677419355</v>
      </c>
      <c r="AE41" s="13"/>
      <c r="AF41" s="13"/>
    </row>
    <row r="42" spans="4:32" x14ac:dyDescent="0.25">
      <c r="D42" s="13"/>
      <c r="E42" s="14" t="s">
        <v>45</v>
      </c>
      <c r="F42" s="14" t="s">
        <v>78</v>
      </c>
      <c r="G42" s="14" t="s">
        <v>79</v>
      </c>
      <c r="H42" s="14" t="s">
        <v>80</v>
      </c>
      <c r="I42" s="15">
        <v>2090.0500000000002</v>
      </c>
      <c r="J42" s="15">
        <v>2154.083333333333</v>
      </c>
      <c r="K42" s="15">
        <v>1162.5</v>
      </c>
      <c r="L42" s="15">
        <v>1049.5</v>
      </c>
      <c r="M42" s="15">
        <v>1353</v>
      </c>
      <c r="N42" s="15">
        <v>1678.0833333333333</v>
      </c>
      <c r="O42" s="15">
        <v>341</v>
      </c>
      <c r="P42" s="15">
        <v>396</v>
      </c>
      <c r="Q42" s="13"/>
      <c r="R42" s="13"/>
      <c r="S42" s="13"/>
      <c r="T42" s="13"/>
      <c r="U42" s="16">
        <v>850</v>
      </c>
      <c r="V42" s="17">
        <f t="shared" si="0"/>
        <v>4.508431372549019</v>
      </c>
      <c r="W42" s="17">
        <f t="shared" si="1"/>
        <v>1.7005882352941177</v>
      </c>
      <c r="X42" s="13"/>
      <c r="Y42" s="13"/>
      <c r="Z42" s="17">
        <f t="shared" si="2"/>
        <v>6.2090196078431363</v>
      </c>
      <c r="AA42" s="18">
        <f t="shared" si="3"/>
        <v>1.0306372255847147</v>
      </c>
      <c r="AB42" s="18">
        <f t="shared" si="4"/>
        <v>0.90279569892473122</v>
      </c>
      <c r="AC42" s="18">
        <f t="shared" si="5"/>
        <v>1.2402685390490269</v>
      </c>
      <c r="AD42" s="18">
        <f t="shared" si="6"/>
        <v>1.1612903225806452</v>
      </c>
      <c r="AE42" s="13"/>
      <c r="AF42" s="13"/>
    </row>
    <row r="43" spans="4:32" x14ac:dyDescent="0.25">
      <c r="D43" s="13"/>
      <c r="E43" s="14" t="s">
        <v>81</v>
      </c>
      <c r="F43" s="14" t="s">
        <v>82</v>
      </c>
      <c r="G43" s="14" t="s">
        <v>51</v>
      </c>
      <c r="H43" s="14"/>
      <c r="I43" s="15">
        <v>1114.5</v>
      </c>
      <c r="J43" s="15">
        <v>1045.25</v>
      </c>
      <c r="K43" s="15">
        <v>815.83333333333326</v>
      </c>
      <c r="L43" s="15">
        <v>654.08333333333326</v>
      </c>
      <c r="M43" s="15">
        <v>682</v>
      </c>
      <c r="N43" s="15">
        <v>671.75</v>
      </c>
      <c r="O43" s="15">
        <v>339.5</v>
      </c>
      <c r="P43" s="15">
        <v>238</v>
      </c>
      <c r="Q43" s="13"/>
      <c r="R43" s="13"/>
      <c r="S43" s="13"/>
      <c r="T43" s="13"/>
      <c r="U43" s="16">
        <v>237</v>
      </c>
      <c r="V43" s="17">
        <f t="shared" si="0"/>
        <v>7.2447257383966246</v>
      </c>
      <c r="W43" s="17">
        <f t="shared" si="1"/>
        <v>3.7640646976090011</v>
      </c>
      <c r="X43" s="13"/>
      <c r="Y43" s="13"/>
      <c r="Z43" s="17">
        <f t="shared" si="2"/>
        <v>11.008790436005624</v>
      </c>
      <c r="AA43" s="18">
        <f t="shared" si="3"/>
        <v>0.93786451323463438</v>
      </c>
      <c r="AB43" s="18">
        <f t="shared" si="4"/>
        <v>0.80173646578140956</v>
      </c>
      <c r="AC43" s="18">
        <f t="shared" si="5"/>
        <v>0.98497067448680353</v>
      </c>
      <c r="AD43" s="18">
        <f t="shared" si="6"/>
        <v>0.7010309278350515</v>
      </c>
      <c r="AE43" s="13"/>
      <c r="AF43" s="13"/>
    </row>
    <row r="44" spans="4:32" x14ac:dyDescent="0.25">
      <c r="D44" s="13"/>
      <c r="E44" s="14" t="s">
        <v>81</v>
      </c>
      <c r="F44" s="14" t="s">
        <v>83</v>
      </c>
      <c r="G44" s="14" t="s">
        <v>39</v>
      </c>
      <c r="H44" s="14"/>
      <c r="I44" s="15">
        <v>1464.1666666666667</v>
      </c>
      <c r="J44" s="15">
        <v>1309.4166666666667</v>
      </c>
      <c r="K44" s="15">
        <v>752</v>
      </c>
      <c r="L44" s="15">
        <v>537.83333333333337</v>
      </c>
      <c r="M44" s="15">
        <v>1023</v>
      </c>
      <c r="N44" s="15">
        <v>931.5</v>
      </c>
      <c r="O44" s="15">
        <v>341</v>
      </c>
      <c r="P44" s="15">
        <v>307</v>
      </c>
      <c r="Q44" s="13"/>
      <c r="R44" s="13"/>
      <c r="S44" s="13"/>
      <c r="T44" s="13"/>
      <c r="U44" s="16">
        <v>448</v>
      </c>
      <c r="V44" s="17">
        <f t="shared" si="0"/>
        <v>5.0020461309523814</v>
      </c>
      <c r="W44" s="17">
        <f t="shared" si="1"/>
        <v>1.8857886904761905</v>
      </c>
      <c r="X44" s="13"/>
      <c r="Y44" s="13"/>
      <c r="Z44" s="17">
        <f t="shared" si="2"/>
        <v>6.8878348214285712</v>
      </c>
      <c r="AA44" s="18">
        <f t="shared" si="3"/>
        <v>0.89430848036425725</v>
      </c>
      <c r="AB44" s="18">
        <f t="shared" si="4"/>
        <v>0.71520390070921991</v>
      </c>
      <c r="AC44" s="18">
        <f t="shared" si="5"/>
        <v>0.91055718475073311</v>
      </c>
      <c r="AD44" s="18">
        <f t="shared" si="6"/>
        <v>0.90029325513196479</v>
      </c>
      <c r="AE44" s="13"/>
      <c r="AF44" s="13"/>
    </row>
    <row r="45" spans="4:32" x14ac:dyDescent="0.25">
      <c r="D45" s="13"/>
      <c r="E45" s="14" t="s">
        <v>81</v>
      </c>
      <c r="F45" s="14" t="s">
        <v>84</v>
      </c>
      <c r="G45" s="14" t="s">
        <v>37</v>
      </c>
      <c r="H45" s="14"/>
      <c r="I45" s="15">
        <v>3054.5</v>
      </c>
      <c r="J45" s="15">
        <v>2539.4166666666661</v>
      </c>
      <c r="K45" s="15">
        <v>2492</v>
      </c>
      <c r="L45" s="15">
        <v>2312</v>
      </c>
      <c r="M45" s="15">
        <v>2189</v>
      </c>
      <c r="N45" s="15">
        <v>1943.25</v>
      </c>
      <c r="O45" s="15">
        <v>2040</v>
      </c>
      <c r="P45" s="15">
        <v>1689.25</v>
      </c>
      <c r="Q45" s="13"/>
      <c r="R45" s="13"/>
      <c r="S45" s="13"/>
      <c r="T45" s="13"/>
      <c r="U45" s="16">
        <v>1224</v>
      </c>
      <c r="V45" s="17">
        <f t="shared" si="0"/>
        <v>3.6623093681917207</v>
      </c>
      <c r="W45" s="17">
        <f t="shared" si="1"/>
        <v>3.2689950980392157</v>
      </c>
      <c r="X45" s="13"/>
      <c r="Y45" s="13"/>
      <c r="Z45" s="17">
        <f t="shared" si="2"/>
        <v>6.9313044662309364</v>
      </c>
      <c r="AA45" s="18">
        <f t="shared" si="3"/>
        <v>0.83136901838817023</v>
      </c>
      <c r="AB45" s="18">
        <f t="shared" si="4"/>
        <v>0.92776886035313</v>
      </c>
      <c r="AC45" s="18">
        <f t="shared" si="5"/>
        <v>0.88773412517131112</v>
      </c>
      <c r="AD45" s="18">
        <f t="shared" si="6"/>
        <v>0.82806372549019602</v>
      </c>
      <c r="AE45" s="13"/>
      <c r="AF45" s="13"/>
    </row>
    <row r="46" spans="4:32" x14ac:dyDescent="0.25">
      <c r="D46" s="13"/>
      <c r="E46" s="14" t="s">
        <v>81</v>
      </c>
      <c r="F46" s="14" t="s">
        <v>85</v>
      </c>
      <c r="G46" s="14" t="s">
        <v>42</v>
      </c>
      <c r="H46" s="14"/>
      <c r="I46" s="15">
        <v>1388.5</v>
      </c>
      <c r="J46" s="15">
        <v>930.33333333333326</v>
      </c>
      <c r="K46" s="15">
        <v>432.5</v>
      </c>
      <c r="L46" s="15">
        <v>429</v>
      </c>
      <c r="M46" s="15">
        <v>682</v>
      </c>
      <c r="N46" s="15">
        <v>649</v>
      </c>
      <c r="O46" s="15">
        <v>339</v>
      </c>
      <c r="P46" s="15">
        <v>287.5</v>
      </c>
      <c r="Q46" s="13"/>
      <c r="R46" s="13"/>
      <c r="S46" s="13"/>
      <c r="T46" s="13"/>
      <c r="U46" s="16">
        <v>345</v>
      </c>
      <c r="V46" s="17">
        <f t="shared" si="0"/>
        <v>4.5777777777777775</v>
      </c>
      <c r="W46" s="17">
        <f t="shared" si="1"/>
        <v>2.0768115942028986</v>
      </c>
      <c r="X46" s="13"/>
      <c r="Y46" s="13"/>
      <c r="Z46" s="17">
        <f t="shared" si="2"/>
        <v>6.6545893719806752</v>
      </c>
      <c r="AA46" s="18">
        <f t="shared" si="3"/>
        <v>0.67002760773016434</v>
      </c>
      <c r="AB46" s="18">
        <f t="shared" si="4"/>
        <v>0.991907514450867</v>
      </c>
      <c r="AC46" s="18">
        <f t="shared" si="5"/>
        <v>0.95161290322580649</v>
      </c>
      <c r="AD46" s="18">
        <f t="shared" si="6"/>
        <v>0.84808259587020651</v>
      </c>
      <c r="AE46" s="13"/>
      <c r="AF46" s="13"/>
    </row>
    <row r="47" spans="4:32" x14ac:dyDescent="0.25">
      <c r="D47" s="13"/>
      <c r="E47" s="14" t="s">
        <v>81</v>
      </c>
      <c r="F47" s="14" t="s">
        <v>86</v>
      </c>
      <c r="G47" s="14" t="s">
        <v>71</v>
      </c>
      <c r="H47" s="14"/>
      <c r="I47" s="15">
        <v>2203.25</v>
      </c>
      <c r="J47" s="15">
        <v>1711.7333333333333</v>
      </c>
      <c r="K47" s="15">
        <v>1783.5</v>
      </c>
      <c r="L47" s="15">
        <v>859</v>
      </c>
      <c r="M47" s="15">
        <v>1021.5</v>
      </c>
      <c r="N47" s="15">
        <v>992.5</v>
      </c>
      <c r="O47" s="15">
        <v>682</v>
      </c>
      <c r="P47" s="15">
        <v>187</v>
      </c>
      <c r="Q47" s="13"/>
      <c r="R47" s="13"/>
      <c r="S47" s="13"/>
      <c r="T47" s="13"/>
      <c r="U47" s="16">
        <v>164</v>
      </c>
      <c r="V47" s="17">
        <f t="shared" si="0"/>
        <v>16.489227642276425</v>
      </c>
      <c r="W47" s="17">
        <f t="shared" si="1"/>
        <v>6.3780487804878048</v>
      </c>
      <c r="X47" s="13"/>
      <c r="Y47" s="13"/>
      <c r="Z47" s="17">
        <f t="shared" si="2"/>
        <v>22.867276422764228</v>
      </c>
      <c r="AA47" s="18">
        <f t="shared" si="3"/>
        <v>0.77691289383108286</v>
      </c>
      <c r="AB47" s="18">
        <f t="shared" si="4"/>
        <v>0.48163723016540511</v>
      </c>
      <c r="AC47" s="18">
        <f t="shared" si="5"/>
        <v>0.97161037689672047</v>
      </c>
      <c r="AD47" s="18">
        <f t="shared" si="6"/>
        <v>0.27419354838709675</v>
      </c>
      <c r="AE47" s="13"/>
      <c r="AF47" s="13"/>
    </row>
    <row r="48" spans="4:32" x14ac:dyDescent="0.25">
      <c r="D48" s="13"/>
      <c r="E48" s="14" t="s">
        <v>81</v>
      </c>
      <c r="F48" s="14" t="s">
        <v>87</v>
      </c>
      <c r="G48" s="14" t="s">
        <v>41</v>
      </c>
      <c r="H48" s="14"/>
      <c r="I48" s="15">
        <v>2396.75</v>
      </c>
      <c r="J48" s="15">
        <v>2150.25</v>
      </c>
      <c r="K48" s="15">
        <v>1297.5</v>
      </c>
      <c r="L48" s="15">
        <v>1181</v>
      </c>
      <c r="M48" s="15">
        <v>1705</v>
      </c>
      <c r="N48" s="15">
        <v>1680.4166666666665</v>
      </c>
      <c r="O48" s="15">
        <v>1002.5</v>
      </c>
      <c r="P48" s="15">
        <v>874</v>
      </c>
      <c r="Q48" s="13"/>
      <c r="R48" s="13"/>
      <c r="S48" s="13"/>
      <c r="T48" s="13"/>
      <c r="U48" s="16">
        <v>673</v>
      </c>
      <c r="V48" s="17">
        <f t="shared" si="0"/>
        <v>5.6919266963843489</v>
      </c>
      <c r="W48" s="17">
        <f t="shared" si="1"/>
        <v>3.0534918276374441</v>
      </c>
      <c r="X48" s="13"/>
      <c r="Y48" s="13"/>
      <c r="Z48" s="17">
        <f t="shared" si="2"/>
        <v>8.7454185240217921</v>
      </c>
      <c r="AA48" s="18">
        <f t="shared" si="3"/>
        <v>0.89715239386669443</v>
      </c>
      <c r="AB48" s="18">
        <f t="shared" si="4"/>
        <v>0.91021194605009637</v>
      </c>
      <c r="AC48" s="18">
        <f t="shared" si="5"/>
        <v>0.98558162267839677</v>
      </c>
      <c r="AD48" s="18">
        <f t="shared" si="6"/>
        <v>0.87182044887780552</v>
      </c>
      <c r="AE48" s="13"/>
      <c r="AF48" s="13"/>
    </row>
    <row r="49" spans="4:32" x14ac:dyDescent="0.25">
      <c r="D49" s="13"/>
      <c r="E49" s="14" t="s">
        <v>81</v>
      </c>
      <c r="F49" s="14" t="s">
        <v>62</v>
      </c>
      <c r="G49" s="14" t="s">
        <v>35</v>
      </c>
      <c r="H49" s="14"/>
      <c r="I49" s="15">
        <v>3816.9166666666665</v>
      </c>
      <c r="J49" s="15">
        <v>2792.333333333333</v>
      </c>
      <c r="K49" s="15">
        <v>927</v>
      </c>
      <c r="L49" s="15">
        <v>446.25</v>
      </c>
      <c r="M49" s="15">
        <v>2728</v>
      </c>
      <c r="N49" s="15">
        <v>2187.75</v>
      </c>
      <c r="O49" s="15">
        <v>0</v>
      </c>
      <c r="P49" s="15">
        <v>0</v>
      </c>
      <c r="Q49" s="13"/>
      <c r="R49" s="13"/>
      <c r="S49" s="13"/>
      <c r="T49" s="13"/>
      <c r="U49" s="16">
        <v>199</v>
      </c>
      <c r="V49" s="17">
        <f t="shared" si="0"/>
        <v>25.025544388609713</v>
      </c>
      <c r="W49" s="17">
        <f t="shared" si="1"/>
        <v>2.2424623115577891</v>
      </c>
      <c r="X49" s="13"/>
      <c r="Y49" s="13"/>
      <c r="Z49" s="17">
        <f t="shared" si="2"/>
        <v>27.268006700167504</v>
      </c>
      <c r="AA49" s="18">
        <f t="shared" si="3"/>
        <v>0.73156780123572684</v>
      </c>
      <c r="AB49" s="18">
        <f t="shared" si="4"/>
        <v>0.48139158576051783</v>
      </c>
      <c r="AC49" s="18">
        <f t="shared" si="5"/>
        <v>0.8019611436950147</v>
      </c>
      <c r="AD49" s="18" t="str">
        <f t="shared" si="6"/>
        <v>-</v>
      </c>
      <c r="AE49" s="13"/>
      <c r="AF49" s="13"/>
    </row>
    <row r="50" spans="4:32" x14ac:dyDescent="0.25">
      <c r="D50" s="13"/>
      <c r="E50" s="14" t="s">
        <v>81</v>
      </c>
      <c r="F50" s="14" t="s">
        <v>88</v>
      </c>
      <c r="G50" s="14" t="s">
        <v>49</v>
      </c>
      <c r="H50" s="14"/>
      <c r="I50" s="15">
        <v>1897.5</v>
      </c>
      <c r="J50" s="15">
        <v>1763.2</v>
      </c>
      <c r="K50" s="15">
        <v>390.25</v>
      </c>
      <c r="L50" s="15">
        <v>298</v>
      </c>
      <c r="M50" s="15">
        <v>1705</v>
      </c>
      <c r="N50" s="15">
        <v>1646.5</v>
      </c>
      <c r="O50" s="15">
        <v>341</v>
      </c>
      <c r="P50" s="15">
        <v>334</v>
      </c>
      <c r="Q50" s="13"/>
      <c r="R50" s="13"/>
      <c r="S50" s="13"/>
      <c r="T50" s="13"/>
      <c r="U50" s="16">
        <v>101</v>
      </c>
      <c r="V50" s="17">
        <f t="shared" si="0"/>
        <v>33.759405940594057</v>
      </c>
      <c r="W50" s="17">
        <f t="shared" si="1"/>
        <v>6.2574257425742577</v>
      </c>
      <c r="X50" s="13"/>
      <c r="Y50" s="13"/>
      <c r="Z50" s="17">
        <f t="shared" si="2"/>
        <v>40.016831683168313</v>
      </c>
      <c r="AA50" s="18">
        <f t="shared" si="3"/>
        <v>0.9292226613965745</v>
      </c>
      <c r="AB50" s="18">
        <f t="shared" si="4"/>
        <v>0.76361306854580402</v>
      </c>
      <c r="AC50" s="18">
        <f t="shared" si="5"/>
        <v>0.96568914956011731</v>
      </c>
      <c r="AD50" s="18">
        <f t="shared" si="6"/>
        <v>0.97947214076246336</v>
      </c>
      <c r="AE50" s="13"/>
      <c r="AF50" s="13"/>
    </row>
    <row r="51" spans="4:32" x14ac:dyDescent="0.25">
      <c r="D51" s="13"/>
      <c r="E51" s="14" t="s">
        <v>81</v>
      </c>
      <c r="F51" s="14" t="s">
        <v>89</v>
      </c>
      <c r="G51" s="19" t="s">
        <v>49</v>
      </c>
      <c r="H51" s="19"/>
      <c r="I51" s="15">
        <v>1296.5</v>
      </c>
      <c r="J51" s="15">
        <v>1160.6666666666667</v>
      </c>
      <c r="K51" s="15">
        <v>786</v>
      </c>
      <c r="L51" s="15">
        <v>682.5</v>
      </c>
      <c r="M51" s="15">
        <v>682</v>
      </c>
      <c r="N51" s="15">
        <v>673</v>
      </c>
      <c r="O51" s="15">
        <v>341</v>
      </c>
      <c r="P51" s="15">
        <v>290</v>
      </c>
      <c r="Q51" s="13"/>
      <c r="R51" s="13"/>
      <c r="S51" s="13"/>
      <c r="T51" s="13"/>
      <c r="U51" s="16">
        <v>273</v>
      </c>
      <c r="V51" s="17">
        <f t="shared" si="0"/>
        <v>6.7167277167277168</v>
      </c>
      <c r="W51" s="17">
        <f t="shared" si="1"/>
        <v>3.562271062271062</v>
      </c>
      <c r="X51" s="13"/>
      <c r="Y51" s="13"/>
      <c r="Z51" s="17">
        <f t="shared" si="2"/>
        <v>10.27899877899878</v>
      </c>
      <c r="AA51" s="18">
        <f t="shared" si="3"/>
        <v>0.89523074945365733</v>
      </c>
      <c r="AB51" s="18">
        <f t="shared" si="4"/>
        <v>0.86832061068702293</v>
      </c>
      <c r="AC51" s="18">
        <f t="shared" si="5"/>
        <v>0.98680351906158359</v>
      </c>
      <c r="AD51" s="18">
        <f t="shared" si="6"/>
        <v>0.85043988269794724</v>
      </c>
      <c r="AE51" s="13"/>
      <c r="AF51" s="13"/>
    </row>
    <row r="52" spans="4:32" x14ac:dyDescent="0.25">
      <c r="D52" s="13"/>
      <c r="E52" s="14" t="s">
        <v>81</v>
      </c>
      <c r="F52" s="14" t="s">
        <v>75</v>
      </c>
      <c r="G52" s="14" t="s">
        <v>76</v>
      </c>
      <c r="H52" s="14"/>
      <c r="I52" s="15">
        <v>1347.5</v>
      </c>
      <c r="J52" s="15">
        <v>1087.1500000000001</v>
      </c>
      <c r="K52" s="15">
        <v>411</v>
      </c>
      <c r="L52" s="15">
        <v>487.5</v>
      </c>
      <c r="M52" s="15">
        <v>1023</v>
      </c>
      <c r="N52" s="15">
        <v>781</v>
      </c>
      <c r="O52" s="15">
        <v>341</v>
      </c>
      <c r="P52" s="15">
        <v>330</v>
      </c>
      <c r="Q52" s="13"/>
      <c r="R52" s="13"/>
      <c r="S52" s="13"/>
      <c r="T52" s="13"/>
      <c r="U52" s="16">
        <v>114</v>
      </c>
      <c r="V52" s="17">
        <f t="shared" si="0"/>
        <v>16.387280701754388</v>
      </c>
      <c r="W52" s="17">
        <f t="shared" si="1"/>
        <v>7.1710526315789478</v>
      </c>
      <c r="X52" s="13"/>
      <c r="Y52" s="13"/>
      <c r="Z52" s="17">
        <f t="shared" si="2"/>
        <v>23.558333333333334</v>
      </c>
      <c r="AA52" s="18">
        <f t="shared" si="3"/>
        <v>0.80679035250463826</v>
      </c>
      <c r="AB52" s="18">
        <f t="shared" si="4"/>
        <v>1.1861313868613139</v>
      </c>
      <c r="AC52" s="18">
        <f t="shared" si="5"/>
        <v>0.76344086021505375</v>
      </c>
      <c r="AD52" s="18">
        <f t="shared" si="6"/>
        <v>0.967741935483871</v>
      </c>
      <c r="AE52" s="13"/>
      <c r="AF52" s="13"/>
    </row>
    <row r="53" spans="4:32" x14ac:dyDescent="0.25">
      <c r="D53" s="13"/>
      <c r="E53" s="14" t="s">
        <v>81</v>
      </c>
      <c r="F53" s="14" t="s">
        <v>90</v>
      </c>
      <c r="G53" s="14" t="s">
        <v>42</v>
      </c>
      <c r="H53" s="14"/>
      <c r="I53" s="15">
        <v>1924.5</v>
      </c>
      <c r="J53" s="15">
        <v>1678.5</v>
      </c>
      <c r="K53" s="15">
        <v>1400</v>
      </c>
      <c r="L53" s="15">
        <v>1296.5</v>
      </c>
      <c r="M53" s="15">
        <v>1023</v>
      </c>
      <c r="N53" s="15">
        <v>1009.5</v>
      </c>
      <c r="O53" s="15">
        <v>676</v>
      </c>
      <c r="P53" s="15">
        <v>727.5</v>
      </c>
      <c r="Q53" s="13"/>
      <c r="R53" s="13"/>
      <c r="S53" s="13"/>
      <c r="T53" s="13"/>
      <c r="U53" s="16">
        <v>776</v>
      </c>
      <c r="V53" s="17">
        <f t="shared" si="0"/>
        <v>3.463917525773196</v>
      </c>
      <c r="W53" s="17">
        <f t="shared" si="1"/>
        <v>2.6082474226804124</v>
      </c>
      <c r="X53" s="13"/>
      <c r="Y53" s="13"/>
      <c r="Z53" s="17">
        <f t="shared" si="2"/>
        <v>6.072164948453608</v>
      </c>
      <c r="AA53" s="18">
        <f t="shared" si="3"/>
        <v>0.8721745908028059</v>
      </c>
      <c r="AB53" s="18">
        <f t="shared" si="4"/>
        <v>0.92607142857142855</v>
      </c>
      <c r="AC53" s="18">
        <f t="shared" si="5"/>
        <v>0.98680351906158359</v>
      </c>
      <c r="AD53" s="18">
        <f t="shared" si="6"/>
        <v>1.0761834319526626</v>
      </c>
      <c r="AE53" s="13"/>
      <c r="AF53" s="13"/>
    </row>
    <row r="54" spans="4:32" x14ac:dyDescent="0.25">
      <c r="D54" s="13"/>
      <c r="E54" s="14" t="s">
        <v>81</v>
      </c>
      <c r="F54" s="14" t="s">
        <v>77</v>
      </c>
      <c r="G54" s="14" t="s">
        <v>37</v>
      </c>
      <c r="H54" s="14"/>
      <c r="I54" s="15">
        <v>1575.5</v>
      </c>
      <c r="J54" s="15">
        <v>1561.8333333333333</v>
      </c>
      <c r="K54" s="15">
        <v>1573.75</v>
      </c>
      <c r="L54" s="15">
        <v>1309.25</v>
      </c>
      <c r="M54" s="15">
        <v>1364</v>
      </c>
      <c r="N54" s="15">
        <v>1158</v>
      </c>
      <c r="O54" s="15">
        <v>682</v>
      </c>
      <c r="P54" s="15">
        <v>650</v>
      </c>
      <c r="Q54" s="13"/>
      <c r="R54" s="13"/>
      <c r="S54" s="13"/>
      <c r="T54" s="13"/>
      <c r="U54" s="16">
        <v>657</v>
      </c>
      <c r="V54" s="17">
        <f t="shared" si="0"/>
        <v>4.1397767630644342</v>
      </c>
      <c r="W54" s="17">
        <f t="shared" si="1"/>
        <v>2.9821156773211568</v>
      </c>
      <c r="X54" s="13"/>
      <c r="Y54" s="13"/>
      <c r="Z54" s="17">
        <f t="shared" si="2"/>
        <v>7.121892440385591</v>
      </c>
      <c r="AA54" s="18">
        <f t="shared" si="3"/>
        <v>0.99132550513064632</v>
      </c>
      <c r="AB54" s="18">
        <f t="shared" si="4"/>
        <v>0.83193010325655281</v>
      </c>
      <c r="AC54" s="18">
        <f t="shared" si="5"/>
        <v>0.84897360703812319</v>
      </c>
      <c r="AD54" s="18">
        <f t="shared" si="6"/>
        <v>0.95307917888563054</v>
      </c>
      <c r="AE54" s="13"/>
      <c r="AF54" s="13"/>
    </row>
    <row r="55" spans="4:32" x14ac:dyDescent="0.25">
      <c r="D55" s="13"/>
      <c r="E55" s="14" t="s">
        <v>81</v>
      </c>
      <c r="F55" s="14" t="s">
        <v>91</v>
      </c>
      <c r="G55" s="14" t="s">
        <v>41</v>
      </c>
      <c r="H55" s="14"/>
      <c r="I55" s="15">
        <v>1659.5</v>
      </c>
      <c r="J55" s="15">
        <v>1518.25</v>
      </c>
      <c r="K55" s="15">
        <v>1390</v>
      </c>
      <c r="L55" s="15">
        <v>1589.5</v>
      </c>
      <c r="M55" s="15">
        <v>1023</v>
      </c>
      <c r="N55" s="15">
        <v>948.5</v>
      </c>
      <c r="O55" s="15">
        <v>682</v>
      </c>
      <c r="P55" s="15">
        <v>616.5</v>
      </c>
      <c r="Q55" s="13"/>
      <c r="R55" s="13"/>
      <c r="S55" s="13"/>
      <c r="T55" s="13"/>
      <c r="U55" s="16">
        <v>817</v>
      </c>
      <c r="V55" s="17">
        <f t="shared" si="0"/>
        <v>3.0192778457772338</v>
      </c>
      <c r="W55" s="17">
        <f t="shared" si="1"/>
        <v>2.7001223990208079</v>
      </c>
      <c r="X55" s="13"/>
      <c r="Y55" s="13"/>
      <c r="Z55" s="17">
        <f t="shared" si="2"/>
        <v>5.7194002447980417</v>
      </c>
      <c r="AA55" s="18">
        <f t="shared" si="3"/>
        <v>0.91488400120518232</v>
      </c>
      <c r="AB55" s="18">
        <f t="shared" si="4"/>
        <v>1.143525179856115</v>
      </c>
      <c r="AC55" s="18">
        <f t="shared" si="5"/>
        <v>0.92717497556207229</v>
      </c>
      <c r="AD55" s="18">
        <f t="shared" si="6"/>
        <v>0.9039589442815249</v>
      </c>
      <c r="AE55" s="13"/>
      <c r="AF55" s="13"/>
    </row>
    <row r="56" spans="4:32" x14ac:dyDescent="0.25">
      <c r="D56" s="13"/>
      <c r="E56" s="14" t="s">
        <v>81</v>
      </c>
      <c r="F56" s="14" t="s">
        <v>92</v>
      </c>
      <c r="G56" s="14" t="s">
        <v>41</v>
      </c>
      <c r="H56" s="14"/>
      <c r="I56" s="15">
        <v>2012.55</v>
      </c>
      <c r="J56" s="15">
        <v>1438.2333333333333</v>
      </c>
      <c r="K56" s="15">
        <v>1199.75</v>
      </c>
      <c r="L56" s="15">
        <v>1329.25</v>
      </c>
      <c r="M56" s="15">
        <v>1020</v>
      </c>
      <c r="N56" s="15">
        <v>910.25</v>
      </c>
      <c r="O56" s="15">
        <v>681</v>
      </c>
      <c r="P56" s="15">
        <v>779.5</v>
      </c>
      <c r="Q56" s="13"/>
      <c r="R56" s="13"/>
      <c r="S56" s="13"/>
      <c r="T56" s="13"/>
      <c r="U56" s="16">
        <v>725</v>
      </c>
      <c r="V56" s="17">
        <f t="shared" si="0"/>
        <v>3.2392873563218396</v>
      </c>
      <c r="W56" s="17">
        <f t="shared" si="1"/>
        <v>2.9086206896551725</v>
      </c>
      <c r="X56" s="13"/>
      <c r="Y56" s="13"/>
      <c r="Z56" s="17">
        <f t="shared" si="2"/>
        <v>6.1479080459770117</v>
      </c>
      <c r="AA56" s="18">
        <f t="shared" si="3"/>
        <v>0.71463234867870784</v>
      </c>
      <c r="AB56" s="18">
        <f t="shared" si="4"/>
        <v>1.1079391539904146</v>
      </c>
      <c r="AC56" s="18">
        <f t="shared" si="5"/>
        <v>0.89240196078431377</v>
      </c>
      <c r="AD56" s="18">
        <f t="shared" si="6"/>
        <v>1.1446402349486049</v>
      </c>
      <c r="AE56" s="13"/>
      <c r="AF56" s="13"/>
    </row>
    <row r="57" spans="4:32" x14ac:dyDescent="0.25">
      <c r="D57" s="13"/>
      <c r="E57" s="14" t="s">
        <v>81</v>
      </c>
      <c r="F57" s="14" t="s">
        <v>93</v>
      </c>
      <c r="G57" s="14" t="s">
        <v>53</v>
      </c>
      <c r="H57" s="14"/>
      <c r="I57" s="15">
        <v>2105.75</v>
      </c>
      <c r="J57" s="15">
        <v>1308</v>
      </c>
      <c r="K57" s="15">
        <v>1565.5</v>
      </c>
      <c r="L57" s="15">
        <v>1480</v>
      </c>
      <c r="M57" s="15">
        <v>1023</v>
      </c>
      <c r="N57" s="15">
        <v>900.91666666666674</v>
      </c>
      <c r="O57" s="15">
        <v>1023</v>
      </c>
      <c r="P57" s="15">
        <v>954.5</v>
      </c>
      <c r="Q57" s="13"/>
      <c r="R57" s="13"/>
      <c r="S57" s="13"/>
      <c r="T57" s="13"/>
      <c r="U57" s="16">
        <v>824</v>
      </c>
      <c r="V57" s="17">
        <f t="shared" si="0"/>
        <v>2.6807241100323629</v>
      </c>
      <c r="W57" s="17">
        <f t="shared" si="1"/>
        <v>2.954490291262136</v>
      </c>
      <c r="X57" s="13"/>
      <c r="Y57" s="13"/>
      <c r="Z57" s="17">
        <f t="shared" si="2"/>
        <v>5.6352144012944985</v>
      </c>
      <c r="AA57" s="18">
        <f t="shared" si="3"/>
        <v>0.62115635759230681</v>
      </c>
      <c r="AB57" s="18">
        <f t="shared" si="4"/>
        <v>0.94538486106675179</v>
      </c>
      <c r="AC57" s="18">
        <f t="shared" si="5"/>
        <v>0.88066145324209844</v>
      </c>
      <c r="AD57" s="18">
        <f t="shared" si="6"/>
        <v>0.93304007820136847</v>
      </c>
      <c r="AE57" s="13"/>
      <c r="AF57" s="13"/>
    </row>
    <row r="58" spans="4:32" x14ac:dyDescent="0.25">
      <c r="D58" s="13"/>
      <c r="E58" s="14" t="s">
        <v>81</v>
      </c>
      <c r="F58" s="14" t="s">
        <v>94</v>
      </c>
      <c r="G58" s="14" t="s">
        <v>53</v>
      </c>
      <c r="H58" s="14"/>
      <c r="I58" s="15">
        <v>2131</v>
      </c>
      <c r="J58" s="15">
        <v>1827.5</v>
      </c>
      <c r="K58" s="15">
        <v>1563.5</v>
      </c>
      <c r="L58" s="15">
        <v>1635</v>
      </c>
      <c r="M58" s="15">
        <v>1023</v>
      </c>
      <c r="N58" s="15">
        <v>922.5</v>
      </c>
      <c r="O58" s="15">
        <v>1023</v>
      </c>
      <c r="P58" s="15">
        <v>1008.5</v>
      </c>
      <c r="Q58" s="13"/>
      <c r="R58" s="13"/>
      <c r="S58" s="13"/>
      <c r="T58" s="13"/>
      <c r="U58" s="16">
        <v>821</v>
      </c>
      <c r="V58" s="17">
        <f t="shared" si="0"/>
        <v>3.3495736906211935</v>
      </c>
      <c r="W58" s="17">
        <f t="shared" si="1"/>
        <v>3.2198538367844094</v>
      </c>
      <c r="X58" s="13"/>
      <c r="Y58" s="13"/>
      <c r="Z58" s="17">
        <f t="shared" si="2"/>
        <v>6.5694275274056029</v>
      </c>
      <c r="AA58" s="18">
        <f t="shared" si="3"/>
        <v>0.85757860159549504</v>
      </c>
      <c r="AB58" s="18">
        <f t="shared" si="4"/>
        <v>1.0457307323313079</v>
      </c>
      <c r="AC58" s="18">
        <f t="shared" si="5"/>
        <v>0.90175953079178883</v>
      </c>
      <c r="AD58" s="18">
        <f t="shared" si="6"/>
        <v>0.98582600195503423</v>
      </c>
      <c r="AE58" s="13"/>
      <c r="AF58" s="13"/>
    </row>
    <row r="59" spans="4:32" x14ac:dyDescent="0.25">
      <c r="D59" s="13"/>
      <c r="E59" s="14" t="s">
        <v>81</v>
      </c>
      <c r="F59" s="19" t="s">
        <v>95</v>
      </c>
      <c r="G59" s="14" t="s">
        <v>80</v>
      </c>
      <c r="H59" s="14" t="s">
        <v>79</v>
      </c>
      <c r="I59" s="15">
        <v>1557.25</v>
      </c>
      <c r="J59" s="15">
        <v>1221.8333333333333</v>
      </c>
      <c r="K59" s="15">
        <v>987.5</v>
      </c>
      <c r="L59" s="15">
        <v>1036.25</v>
      </c>
      <c r="M59" s="15">
        <v>682</v>
      </c>
      <c r="N59" s="15">
        <v>668.5</v>
      </c>
      <c r="O59" s="15">
        <v>523</v>
      </c>
      <c r="P59" s="15">
        <v>481.5</v>
      </c>
      <c r="Q59" s="13"/>
      <c r="R59" s="13"/>
      <c r="S59" s="13"/>
      <c r="T59" s="13"/>
      <c r="U59" s="16">
        <v>564</v>
      </c>
      <c r="V59" s="17">
        <f t="shared" si="0"/>
        <v>3.3516548463356974</v>
      </c>
      <c r="W59" s="17">
        <f t="shared" si="1"/>
        <v>2.6910460992907801</v>
      </c>
      <c r="X59" s="13"/>
      <c r="Y59" s="13"/>
      <c r="Z59" s="17">
        <f t="shared" si="2"/>
        <v>6.0427009456264766</v>
      </c>
      <c r="AA59" s="18">
        <f t="shared" si="3"/>
        <v>0.78460962166211801</v>
      </c>
      <c r="AB59" s="18">
        <f t="shared" si="4"/>
        <v>1.049367088607595</v>
      </c>
      <c r="AC59" s="18">
        <f t="shared" si="5"/>
        <v>0.98020527859237538</v>
      </c>
      <c r="AD59" s="18">
        <f t="shared" si="6"/>
        <v>0.92065009560229449</v>
      </c>
      <c r="AE59" s="13"/>
      <c r="AF59" s="13"/>
    </row>
    <row r="60" spans="4:32" x14ac:dyDescent="0.25">
      <c r="D60" s="13"/>
      <c r="E60" s="14" t="s">
        <v>81</v>
      </c>
      <c r="F60" s="14" t="s">
        <v>96</v>
      </c>
      <c r="G60" s="14" t="s">
        <v>56</v>
      </c>
      <c r="H60" s="14" t="s">
        <v>39</v>
      </c>
      <c r="I60" s="15">
        <v>2064.5</v>
      </c>
      <c r="J60" s="15">
        <v>1675</v>
      </c>
      <c r="K60" s="15">
        <v>1588</v>
      </c>
      <c r="L60" s="15">
        <v>1517.5</v>
      </c>
      <c r="M60" s="15">
        <v>1023</v>
      </c>
      <c r="N60" s="15">
        <v>1017.5</v>
      </c>
      <c r="O60" s="15">
        <v>682</v>
      </c>
      <c r="P60" s="15">
        <v>671</v>
      </c>
      <c r="Q60" s="13"/>
      <c r="R60" s="13"/>
      <c r="S60" s="13"/>
      <c r="T60" s="13"/>
      <c r="U60" s="16">
        <v>818</v>
      </c>
      <c r="V60" s="17">
        <f t="shared" si="0"/>
        <v>3.2915647921760391</v>
      </c>
      <c r="W60" s="17">
        <f t="shared" si="1"/>
        <v>2.6754278728606358</v>
      </c>
      <c r="X60" s="13"/>
      <c r="Y60" s="13"/>
      <c r="Z60" s="17">
        <f t="shared" si="2"/>
        <v>5.9669926650366749</v>
      </c>
      <c r="AA60" s="18">
        <f t="shared" si="3"/>
        <v>0.81133446355049654</v>
      </c>
      <c r="AB60" s="18">
        <f t="shared" si="4"/>
        <v>0.95560453400503775</v>
      </c>
      <c r="AC60" s="18">
        <f t="shared" si="5"/>
        <v>0.9946236559139785</v>
      </c>
      <c r="AD60" s="18">
        <f t="shared" si="6"/>
        <v>0.9838709677419355</v>
      </c>
      <c r="AE60" s="13"/>
      <c r="AF60" s="13"/>
    </row>
    <row r="61" spans="4:32" x14ac:dyDescent="0.25">
      <c r="D61" s="13"/>
      <c r="E61" s="14" t="s">
        <v>81</v>
      </c>
      <c r="F61" s="19" t="s">
        <v>97</v>
      </c>
      <c r="G61" s="14" t="s">
        <v>44</v>
      </c>
      <c r="H61" s="14" t="s">
        <v>39</v>
      </c>
      <c r="I61" s="15">
        <v>2159.5</v>
      </c>
      <c r="J61" s="15">
        <v>2000.8333333333335</v>
      </c>
      <c r="K61" s="15">
        <v>1775.7333333333333</v>
      </c>
      <c r="L61" s="15">
        <v>1696.5</v>
      </c>
      <c r="M61" s="15">
        <v>1023</v>
      </c>
      <c r="N61" s="15">
        <v>1025</v>
      </c>
      <c r="O61" s="15">
        <v>1017</v>
      </c>
      <c r="P61" s="15">
        <v>970.5</v>
      </c>
      <c r="Q61" s="13"/>
      <c r="R61" s="13"/>
      <c r="S61" s="13"/>
      <c r="T61" s="13"/>
      <c r="U61" s="16">
        <v>866</v>
      </c>
      <c r="V61" s="17">
        <f t="shared" si="0"/>
        <v>3.4940338722093922</v>
      </c>
      <c r="W61" s="17">
        <f t="shared" si="1"/>
        <v>3.079676674364896</v>
      </c>
      <c r="X61" s="13"/>
      <c r="Y61" s="13"/>
      <c r="Z61" s="17">
        <f t="shared" si="2"/>
        <v>6.5737105465742882</v>
      </c>
      <c r="AA61" s="18">
        <f t="shared" si="3"/>
        <v>0.92652620205294445</v>
      </c>
      <c r="AB61" s="18">
        <f t="shared" si="4"/>
        <v>0.95537993692746659</v>
      </c>
      <c r="AC61" s="18">
        <f t="shared" si="5"/>
        <v>1.0019550342130987</v>
      </c>
      <c r="AD61" s="18">
        <f t="shared" si="6"/>
        <v>0.95427728613569318</v>
      </c>
      <c r="AE61" s="13"/>
      <c r="AF61" s="13"/>
    </row>
  </sheetData>
  <mergeCells count="35">
    <mergeCell ref="AF12:AF13"/>
    <mergeCell ref="Z12:Z13"/>
    <mergeCell ref="AA12:AA13"/>
    <mergeCell ref="AB12:AB13"/>
    <mergeCell ref="AC12:AC13"/>
    <mergeCell ref="AD12:AD13"/>
    <mergeCell ref="AE12:AE13"/>
    <mergeCell ref="S12:T12"/>
    <mergeCell ref="U12:U13"/>
    <mergeCell ref="V12:V13"/>
    <mergeCell ref="W12:W13"/>
    <mergeCell ref="X12:X13"/>
    <mergeCell ref="Y12:Y13"/>
    <mergeCell ref="AC11:AD11"/>
    <mergeCell ref="AE11:AF11"/>
    <mergeCell ref="D12:E12"/>
    <mergeCell ref="F12:F13"/>
    <mergeCell ref="G12:H12"/>
    <mergeCell ref="I12:J12"/>
    <mergeCell ref="K12:L12"/>
    <mergeCell ref="M12:N12"/>
    <mergeCell ref="O12:P12"/>
    <mergeCell ref="Q12:R12"/>
    <mergeCell ref="D11:E11"/>
    <mergeCell ref="I11:L11"/>
    <mergeCell ref="M11:P11"/>
    <mergeCell ref="Q11:T11"/>
    <mergeCell ref="U11:Z11"/>
    <mergeCell ref="AA11:AB11"/>
    <mergeCell ref="D2:AF3"/>
    <mergeCell ref="F5:J5"/>
    <mergeCell ref="F7:N7"/>
    <mergeCell ref="F8:N8"/>
    <mergeCell ref="F9:N9"/>
    <mergeCell ref="D10:E10"/>
  </mergeCells>
  <hyperlinks>
    <hyperlink ref="F9"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8"/>
  <sheetViews>
    <sheetView showGridLines="0" tabSelected="1" topLeftCell="A4" zoomScale="90" zoomScaleNormal="90" workbookViewId="0">
      <selection activeCell="M11" sqref="M11"/>
    </sheetView>
  </sheetViews>
  <sheetFormatPr defaultRowHeight="11.25" x14ac:dyDescent="0.2"/>
  <cols>
    <col min="1" max="1" width="22.7109375" style="22" bestFit="1" customWidth="1"/>
    <col min="2" max="2" width="11.28515625" style="42" bestFit="1" customWidth="1"/>
    <col min="3" max="3" width="10.140625" style="42" bestFit="1" customWidth="1"/>
    <col min="4" max="4" width="11.28515625" style="42" bestFit="1" customWidth="1"/>
    <col min="5" max="5" width="10.140625" style="42" bestFit="1" customWidth="1"/>
    <col min="6" max="6" width="11.28515625" style="42" bestFit="1" customWidth="1"/>
    <col min="7" max="7" width="10.140625" style="42" bestFit="1" customWidth="1"/>
    <col min="8" max="8" width="13.5703125" style="42" bestFit="1" customWidth="1"/>
    <col min="9" max="9" width="11.7109375" style="42" customWidth="1"/>
    <col min="10" max="10" width="13.5703125" style="42" bestFit="1" customWidth="1"/>
    <col min="11" max="11" width="11.7109375" style="42" customWidth="1"/>
    <col min="12" max="12" width="46" style="22" customWidth="1"/>
    <col min="13" max="13" width="10.140625" style="22" bestFit="1" customWidth="1"/>
    <col min="14" max="14" width="9.5703125" style="22" bestFit="1" customWidth="1"/>
    <col min="15" max="15" width="10.140625" style="22" bestFit="1" customWidth="1"/>
    <col min="16" max="16" width="11.140625" style="22" bestFit="1" customWidth="1"/>
    <col min="17" max="17" width="6.85546875" style="22" bestFit="1" customWidth="1"/>
    <col min="18" max="16384" width="9.140625" style="22"/>
  </cols>
  <sheetData>
    <row r="2" spans="1:17" s="21" customFormat="1" ht="21.75" customHeight="1" x14ac:dyDescent="0.25">
      <c r="A2" s="94" t="s">
        <v>153</v>
      </c>
      <c r="B2" s="95"/>
      <c r="C2" s="95"/>
      <c r="D2" s="95"/>
      <c r="E2" s="95"/>
      <c r="F2" s="95"/>
      <c r="G2" s="95"/>
      <c r="H2" s="95"/>
      <c r="I2" s="95"/>
      <c r="J2" s="95"/>
      <c r="K2" s="95"/>
      <c r="L2" s="96"/>
      <c r="M2" s="96"/>
      <c r="N2" s="96"/>
      <c r="O2" s="96"/>
      <c r="P2" s="96"/>
      <c r="Q2" s="96"/>
    </row>
    <row r="3" spans="1:17" ht="11.25" customHeight="1" x14ac:dyDescent="0.2">
      <c r="A3" s="97" t="s">
        <v>98</v>
      </c>
      <c r="B3" s="99" t="s">
        <v>99</v>
      </c>
      <c r="C3" s="99"/>
      <c r="D3" s="99"/>
      <c r="E3" s="99"/>
      <c r="F3" s="99"/>
      <c r="G3" s="99"/>
      <c r="H3" s="99" t="s">
        <v>100</v>
      </c>
      <c r="I3" s="99"/>
      <c r="J3" s="99"/>
      <c r="K3" s="99"/>
      <c r="L3" s="100" t="s">
        <v>101</v>
      </c>
      <c r="M3" s="102" t="s">
        <v>102</v>
      </c>
      <c r="N3" s="103"/>
      <c r="O3" s="103"/>
      <c r="P3" s="103"/>
      <c r="Q3" s="104"/>
    </row>
    <row r="4" spans="1:17" ht="11.25" customHeight="1" x14ac:dyDescent="0.2">
      <c r="A4" s="97"/>
      <c r="B4" s="108" t="s">
        <v>103</v>
      </c>
      <c r="C4" s="108"/>
      <c r="D4" s="108" t="s">
        <v>104</v>
      </c>
      <c r="E4" s="108"/>
      <c r="F4" s="108" t="s">
        <v>105</v>
      </c>
      <c r="G4" s="108"/>
      <c r="H4" s="84" t="s">
        <v>106</v>
      </c>
      <c r="I4" s="85"/>
      <c r="J4" s="84" t="s">
        <v>107</v>
      </c>
      <c r="K4" s="85"/>
      <c r="L4" s="101"/>
      <c r="M4" s="105"/>
      <c r="N4" s="106"/>
      <c r="O4" s="106"/>
      <c r="P4" s="106"/>
      <c r="Q4" s="107"/>
    </row>
    <row r="5" spans="1:17" ht="70.5" customHeight="1" x14ac:dyDescent="0.2">
      <c r="A5" s="98"/>
      <c r="B5" s="23" t="s">
        <v>108</v>
      </c>
      <c r="C5" s="23" t="s">
        <v>109</v>
      </c>
      <c r="D5" s="23" t="s">
        <v>110</v>
      </c>
      <c r="E5" s="23" t="s">
        <v>109</v>
      </c>
      <c r="F5" s="23" t="s">
        <v>110</v>
      </c>
      <c r="G5" s="23" t="s">
        <v>109</v>
      </c>
      <c r="H5" s="23" t="s">
        <v>111</v>
      </c>
      <c r="I5" s="23" t="s">
        <v>24</v>
      </c>
      <c r="J5" s="23" t="s">
        <v>111</v>
      </c>
      <c r="K5" s="23" t="s">
        <v>24</v>
      </c>
      <c r="L5" s="24"/>
      <c r="M5" s="25" t="s">
        <v>112</v>
      </c>
      <c r="N5" s="25" t="s">
        <v>113</v>
      </c>
      <c r="O5" s="25" t="s">
        <v>114</v>
      </c>
      <c r="P5" s="25" t="s">
        <v>115</v>
      </c>
      <c r="Q5" s="25" t="s">
        <v>116</v>
      </c>
    </row>
    <row r="6" spans="1:17" x14ac:dyDescent="0.2">
      <c r="A6" s="86" t="s">
        <v>117</v>
      </c>
      <c r="B6" s="87"/>
      <c r="C6" s="87"/>
      <c r="D6" s="87"/>
      <c r="E6" s="87"/>
      <c r="F6" s="88"/>
      <c r="G6" s="88"/>
      <c r="H6" s="88"/>
      <c r="I6" s="88"/>
      <c r="J6" s="88"/>
      <c r="K6" s="88"/>
      <c r="L6" s="88"/>
      <c r="M6" s="88"/>
      <c r="N6" s="87"/>
      <c r="O6" s="87"/>
      <c r="P6" s="87"/>
      <c r="Q6" s="87"/>
    </row>
    <row r="7" spans="1:17" ht="32.25" customHeight="1" x14ac:dyDescent="0.2">
      <c r="A7" s="26" t="s">
        <v>38</v>
      </c>
      <c r="B7" s="27">
        <v>3.1961741424802108</v>
      </c>
      <c r="C7" s="27">
        <v>3.1736367634124893</v>
      </c>
      <c r="D7" s="27">
        <v>2.7539577836411611</v>
      </c>
      <c r="E7" s="27">
        <v>2.9663588390501321</v>
      </c>
      <c r="F7" s="27">
        <v>5.9501319261213714</v>
      </c>
      <c r="G7" s="27">
        <v>6.139995602462621</v>
      </c>
      <c r="H7" s="28">
        <v>1.006727632111643</v>
      </c>
      <c r="I7" s="28">
        <v>1.1106367840626112</v>
      </c>
      <c r="J7" s="28">
        <v>0.97409579667644186</v>
      </c>
      <c r="K7" s="28">
        <v>1.0080645161290323</v>
      </c>
      <c r="L7" s="29" t="s">
        <v>155</v>
      </c>
      <c r="M7" s="30">
        <v>1</v>
      </c>
      <c r="N7" s="30">
        <v>0</v>
      </c>
      <c r="O7" s="30">
        <v>0</v>
      </c>
      <c r="P7" s="30">
        <v>2</v>
      </c>
      <c r="Q7" s="30">
        <v>0</v>
      </c>
    </row>
    <row r="8" spans="1:17" ht="22.5" x14ac:dyDescent="0.2">
      <c r="A8" s="26" t="s">
        <v>40</v>
      </c>
      <c r="B8" s="27">
        <v>8.913095238095238</v>
      </c>
      <c r="C8" s="27">
        <v>8.336904761904762</v>
      </c>
      <c r="D8" s="27">
        <v>8.0047619047619047</v>
      </c>
      <c r="E8" s="27">
        <v>8.1380952380952376</v>
      </c>
      <c r="F8" s="27">
        <v>16.917857142857144</v>
      </c>
      <c r="G8" s="27">
        <v>17.153571428571428</v>
      </c>
      <c r="H8" s="28">
        <v>0.89745744904391678</v>
      </c>
      <c r="I8" s="28">
        <v>0.99199199199199195</v>
      </c>
      <c r="J8" s="28">
        <v>1.001466275659824</v>
      </c>
      <c r="K8" s="28">
        <v>1.0527859237536656</v>
      </c>
      <c r="L8" s="57" t="s">
        <v>156</v>
      </c>
      <c r="M8" s="30">
        <v>0</v>
      </c>
      <c r="N8" s="30">
        <v>0</v>
      </c>
      <c r="O8" s="30">
        <v>0</v>
      </c>
      <c r="P8" s="30">
        <v>1</v>
      </c>
      <c r="Q8" s="30">
        <v>0</v>
      </c>
    </row>
    <row r="9" spans="1:17" ht="22.5" x14ac:dyDescent="0.2">
      <c r="A9" s="26" t="s">
        <v>43</v>
      </c>
      <c r="B9" s="27">
        <v>3.8927835051546391</v>
      </c>
      <c r="C9" s="27">
        <v>3.1268041237113402</v>
      </c>
      <c r="D9" s="27">
        <v>2.9958762886597938</v>
      </c>
      <c r="E9" s="27">
        <v>1.6793814432989691</v>
      </c>
      <c r="F9" s="27">
        <v>6.8886597938144334</v>
      </c>
      <c r="G9" s="27">
        <v>4.8061855670103091</v>
      </c>
      <c r="H9" s="28">
        <v>0.69195688225538976</v>
      </c>
      <c r="I9" s="28">
        <v>0.62209302325581395</v>
      </c>
      <c r="J9" s="28">
        <v>1</v>
      </c>
      <c r="K9" s="28">
        <v>0.49042709867452133</v>
      </c>
      <c r="L9" s="29" t="s">
        <v>157</v>
      </c>
      <c r="M9" s="30">
        <v>0</v>
      </c>
      <c r="N9" s="30">
        <v>1</v>
      </c>
      <c r="O9" s="30">
        <v>0</v>
      </c>
      <c r="P9" s="30">
        <v>1</v>
      </c>
      <c r="Q9" s="30">
        <v>0</v>
      </c>
    </row>
    <row r="10" spans="1:17" ht="45" x14ac:dyDescent="0.2">
      <c r="A10" s="26" t="s">
        <v>118</v>
      </c>
      <c r="B10" s="27">
        <v>4.5187719298245614</v>
      </c>
      <c r="C10" s="27">
        <v>3.8796741854636596</v>
      </c>
      <c r="D10" s="27">
        <v>2.2187969924812032</v>
      </c>
      <c r="E10" s="27">
        <v>2.7583709273182957</v>
      </c>
      <c r="F10" s="27">
        <v>6.7375689223057647</v>
      </c>
      <c r="G10" s="27">
        <v>6.7846616541353386</v>
      </c>
      <c r="H10" s="28">
        <v>0.79565923023234297</v>
      </c>
      <c r="I10" s="28">
        <v>1.3511208883301906</v>
      </c>
      <c r="J10" s="28">
        <v>0.98044965786901273</v>
      </c>
      <c r="K10" s="28">
        <v>1.1169117647058824</v>
      </c>
      <c r="L10" s="31" t="s">
        <v>158</v>
      </c>
      <c r="M10" s="30">
        <v>2</v>
      </c>
      <c r="N10" s="30">
        <v>0</v>
      </c>
      <c r="O10" s="30">
        <v>0</v>
      </c>
      <c r="P10" s="30">
        <v>3</v>
      </c>
      <c r="Q10" s="30">
        <v>0</v>
      </c>
    </row>
    <row r="11" spans="1:17" ht="24.95" customHeight="1" x14ac:dyDescent="0.2">
      <c r="A11" s="26" t="s">
        <v>34</v>
      </c>
      <c r="B11" s="27">
        <v>13.74074074074074</v>
      </c>
      <c r="C11" s="27">
        <v>12.956378600823045</v>
      </c>
      <c r="D11" s="27">
        <v>1.6419753086419753</v>
      </c>
      <c r="E11" s="27">
        <v>0.83950617283950613</v>
      </c>
      <c r="F11" s="27">
        <v>15.382716049382717</v>
      </c>
      <c r="G11" s="27">
        <v>13.795884773662552</v>
      </c>
      <c r="H11" s="28">
        <v>0.95962870601274597</v>
      </c>
      <c r="I11" s="28">
        <v>0.46992481203007519</v>
      </c>
      <c r="J11" s="28">
        <v>0.92326490713587483</v>
      </c>
      <c r="K11" s="28" t="s">
        <v>152</v>
      </c>
      <c r="L11" s="31" t="s">
        <v>163</v>
      </c>
      <c r="M11" s="30">
        <v>1</v>
      </c>
      <c r="N11" s="30">
        <v>0</v>
      </c>
      <c r="O11" s="30">
        <v>0</v>
      </c>
      <c r="P11" s="30">
        <v>1</v>
      </c>
      <c r="Q11" s="30">
        <v>0</v>
      </c>
    </row>
    <row r="12" spans="1:17" ht="15" customHeight="1" x14ac:dyDescent="0.2">
      <c r="A12" s="89" t="s">
        <v>45</v>
      </c>
      <c r="B12" s="90"/>
      <c r="C12" s="90"/>
      <c r="D12" s="90"/>
      <c r="E12" s="90"/>
      <c r="F12" s="90"/>
      <c r="G12" s="90"/>
      <c r="H12" s="90"/>
      <c r="I12" s="90"/>
      <c r="J12" s="90"/>
      <c r="K12" s="90"/>
      <c r="L12" s="90"/>
      <c r="M12" s="90"/>
      <c r="N12" s="90"/>
      <c r="O12" s="90"/>
      <c r="P12" s="90"/>
      <c r="Q12" s="90"/>
    </row>
    <row r="13" spans="1:17" ht="23.1" customHeight="1" x14ac:dyDescent="0.2">
      <c r="A13" s="26" t="s">
        <v>46</v>
      </c>
      <c r="B13" s="27">
        <v>3.4522522522522521</v>
      </c>
      <c r="C13" s="27">
        <v>3.2270270270270269</v>
      </c>
      <c r="D13" s="27">
        <v>2.7027027027027026</v>
      </c>
      <c r="E13" s="27">
        <v>3.7243243243243245</v>
      </c>
      <c r="F13" s="27">
        <v>6.1549549549549551</v>
      </c>
      <c r="G13" s="27">
        <v>6.9513513513513514</v>
      </c>
      <c r="H13" s="28">
        <v>0.85048622366288495</v>
      </c>
      <c r="I13" s="28">
        <v>1.3239608801955991</v>
      </c>
      <c r="J13" s="28">
        <v>1.0872434017595307</v>
      </c>
      <c r="K13" s="28">
        <v>1.4428152492668622</v>
      </c>
      <c r="L13" s="32" t="s">
        <v>159</v>
      </c>
      <c r="M13" s="33">
        <v>0</v>
      </c>
      <c r="N13" s="33">
        <v>0</v>
      </c>
      <c r="O13" s="33">
        <v>0</v>
      </c>
      <c r="P13" s="33">
        <v>0</v>
      </c>
      <c r="Q13" s="33">
        <v>0</v>
      </c>
    </row>
    <row r="14" spans="1:17" ht="23.1" customHeight="1" x14ac:dyDescent="0.2">
      <c r="A14" s="26" t="s">
        <v>48</v>
      </c>
      <c r="B14" s="27">
        <v>11.630057803468208</v>
      </c>
      <c r="C14" s="27">
        <v>11.292870905587669</v>
      </c>
      <c r="D14" s="27">
        <v>8.7610789980732182</v>
      </c>
      <c r="E14" s="27">
        <v>8.2100192678227355</v>
      </c>
      <c r="F14" s="27">
        <v>24.333333333333336</v>
      </c>
      <c r="G14" s="27">
        <v>22.407514450867051</v>
      </c>
      <c r="H14" s="28">
        <v>0.95273912498433</v>
      </c>
      <c r="I14" s="28">
        <v>0.8844011142061281</v>
      </c>
      <c r="J14" s="28">
        <v>1.0065934065934066</v>
      </c>
      <c r="K14" s="28">
        <v>1.002212389380531</v>
      </c>
      <c r="L14" s="34"/>
      <c r="M14" s="33">
        <v>0</v>
      </c>
      <c r="N14" s="33">
        <v>0</v>
      </c>
      <c r="O14" s="33">
        <v>0</v>
      </c>
      <c r="P14" s="33">
        <v>0</v>
      </c>
      <c r="Q14" s="33">
        <v>0</v>
      </c>
    </row>
    <row r="15" spans="1:17" ht="23.1" customHeight="1" x14ac:dyDescent="0.2">
      <c r="A15" s="26" t="s">
        <v>50</v>
      </c>
      <c r="B15" s="27">
        <v>9.420289855072463</v>
      </c>
      <c r="C15" s="27">
        <v>9.1243961352656999</v>
      </c>
      <c r="D15" s="27">
        <v>4.0024154589371976</v>
      </c>
      <c r="E15" s="27">
        <v>3.8442028985507246</v>
      </c>
      <c r="F15" s="27">
        <v>13.603864734299517</v>
      </c>
      <c r="G15" s="27">
        <v>13.900966183574878</v>
      </c>
      <c r="H15" s="28">
        <v>0.9442034700315457</v>
      </c>
      <c r="I15" s="28">
        <v>1.1773226773226773</v>
      </c>
      <c r="J15" s="28">
        <v>1.0139296187683284</v>
      </c>
      <c r="K15" s="28">
        <v>0.62957317073170727</v>
      </c>
      <c r="L15" s="35" t="s">
        <v>160</v>
      </c>
      <c r="M15" s="33">
        <v>0</v>
      </c>
      <c r="N15" s="33">
        <v>0</v>
      </c>
      <c r="O15" s="33">
        <v>0</v>
      </c>
      <c r="P15" s="33">
        <v>1</v>
      </c>
      <c r="Q15" s="33">
        <v>0</v>
      </c>
    </row>
    <row r="16" spans="1:17" ht="23.1" customHeight="1" x14ac:dyDescent="0.2">
      <c r="A16" s="26" t="s">
        <v>52</v>
      </c>
      <c r="B16" s="27">
        <v>3.2770419426048565</v>
      </c>
      <c r="C16" s="27">
        <v>3.1259657836644599</v>
      </c>
      <c r="D16" s="27">
        <v>2.7527593818984548</v>
      </c>
      <c r="E16" s="27">
        <v>3.0155905077262695</v>
      </c>
      <c r="F16" s="27">
        <v>6.0298013245033113</v>
      </c>
      <c r="G16" s="27">
        <v>6.1415562913907289</v>
      </c>
      <c r="H16" s="28">
        <v>0.9211844809866393</v>
      </c>
      <c r="I16" s="28">
        <v>1.0972505091649694</v>
      </c>
      <c r="J16" s="28">
        <v>1.0161290322580645</v>
      </c>
      <c r="K16" s="28">
        <v>1.0929236043095005</v>
      </c>
      <c r="L16" s="36" t="s">
        <v>159</v>
      </c>
      <c r="M16" s="33">
        <v>0</v>
      </c>
      <c r="N16" s="33">
        <v>0</v>
      </c>
      <c r="O16" s="33">
        <v>0</v>
      </c>
      <c r="P16" s="33">
        <v>1</v>
      </c>
      <c r="Q16" s="33">
        <v>0</v>
      </c>
    </row>
    <row r="17" spans="1:17" ht="22.5" x14ac:dyDescent="0.2">
      <c r="A17" s="26" t="s">
        <v>119</v>
      </c>
      <c r="B17" s="27">
        <v>3.5661157024793386</v>
      </c>
      <c r="C17" s="27">
        <v>3.4459858323494688</v>
      </c>
      <c r="D17" s="27">
        <v>2.5141676505312871</v>
      </c>
      <c r="E17" s="27">
        <v>2.3602912239275877</v>
      </c>
      <c r="F17" s="27">
        <v>6.0802833530106257</v>
      </c>
      <c r="G17" s="27">
        <v>5.8062770562770565</v>
      </c>
      <c r="H17" s="28">
        <v>0.81789737171464327</v>
      </c>
      <c r="I17" s="28">
        <v>0.90607601065117416</v>
      </c>
      <c r="J17" s="28">
        <v>1.2561094819159335</v>
      </c>
      <c r="K17" s="28">
        <v>0.99867109634551499</v>
      </c>
      <c r="L17" s="34" t="s">
        <v>161</v>
      </c>
      <c r="M17" s="33">
        <v>0</v>
      </c>
      <c r="N17" s="33">
        <v>0</v>
      </c>
      <c r="O17" s="33">
        <v>0</v>
      </c>
      <c r="P17" s="33">
        <v>3</v>
      </c>
      <c r="Q17" s="33">
        <v>0</v>
      </c>
    </row>
    <row r="18" spans="1:17" ht="23.1" customHeight="1" x14ac:dyDescent="0.2">
      <c r="A18" s="26" t="s">
        <v>57</v>
      </c>
      <c r="B18" s="27">
        <v>3.7181926278240192</v>
      </c>
      <c r="C18" s="27">
        <v>3.4186484344034875</v>
      </c>
      <c r="D18" s="27">
        <v>1.5624256837098691</v>
      </c>
      <c r="E18" s="27">
        <v>1.5681728101466508</v>
      </c>
      <c r="F18" s="27">
        <v>5.3567181926278238</v>
      </c>
      <c r="G18" s="27">
        <v>5.0724336107808154</v>
      </c>
      <c r="H18" s="28">
        <v>0.88546984307052379</v>
      </c>
      <c r="I18" s="28">
        <v>0.97154471544715448</v>
      </c>
      <c r="J18" s="28">
        <v>0.96334310850439886</v>
      </c>
      <c r="K18" s="28">
        <v>1.0994949494949495</v>
      </c>
      <c r="L18" s="37" t="s">
        <v>159</v>
      </c>
      <c r="M18" s="33">
        <v>0</v>
      </c>
      <c r="N18" s="33">
        <v>0</v>
      </c>
      <c r="O18" s="33">
        <v>1</v>
      </c>
      <c r="P18" s="33">
        <v>1</v>
      </c>
      <c r="Q18" s="33">
        <v>0</v>
      </c>
    </row>
    <row r="19" spans="1:17" ht="23.1" customHeight="1" x14ac:dyDescent="0.2">
      <c r="A19" s="26" t="s">
        <v>58</v>
      </c>
      <c r="B19" s="27">
        <v>2.6019813519813519</v>
      </c>
      <c r="C19" s="27">
        <v>2.7882672882672885</v>
      </c>
      <c r="D19" s="27">
        <v>2.4204545454545454</v>
      </c>
      <c r="E19" s="27">
        <v>2.3618881118881121</v>
      </c>
      <c r="F19" s="27">
        <v>5.0224358974358978</v>
      </c>
      <c r="G19" s="27">
        <v>5.1501554001554011</v>
      </c>
      <c r="H19" s="28">
        <v>1.1581920903954803</v>
      </c>
      <c r="I19" s="28">
        <v>0.90410467825775231</v>
      </c>
      <c r="J19" s="28">
        <v>0.96920821114369504</v>
      </c>
      <c r="K19" s="28">
        <v>1.1224340175953078</v>
      </c>
      <c r="L19" s="34" t="s">
        <v>162</v>
      </c>
      <c r="M19" s="33">
        <v>0</v>
      </c>
      <c r="N19" s="33">
        <v>0</v>
      </c>
      <c r="O19" s="33">
        <v>0</v>
      </c>
      <c r="P19" s="33">
        <v>2</v>
      </c>
      <c r="Q19" s="33">
        <v>0</v>
      </c>
    </row>
    <row r="20" spans="1:17" ht="23.1" customHeight="1" x14ac:dyDescent="0.2">
      <c r="A20" s="26" t="s">
        <v>59</v>
      </c>
      <c r="B20" s="27">
        <v>3.5622881355932203</v>
      </c>
      <c r="C20" s="27">
        <v>3.1076271186440678</v>
      </c>
      <c r="D20" s="27">
        <v>3.0440677966101695</v>
      </c>
      <c r="E20" s="27">
        <v>3.3114406779661016</v>
      </c>
      <c r="F20" s="27">
        <v>6.8199152542372881</v>
      </c>
      <c r="G20" s="27">
        <v>6.5334745762711863</v>
      </c>
      <c r="H20" s="28">
        <v>0.83250939292070403</v>
      </c>
      <c r="I20" s="28">
        <v>1.1073660714285714</v>
      </c>
      <c r="J20" s="28">
        <v>0.93253731343283586</v>
      </c>
      <c r="K20" s="28">
        <v>1.055473372781065</v>
      </c>
      <c r="L20" s="34"/>
      <c r="M20" s="33">
        <v>0</v>
      </c>
      <c r="N20" s="33">
        <v>0</v>
      </c>
      <c r="O20" s="33">
        <v>0</v>
      </c>
      <c r="P20" s="33">
        <v>8</v>
      </c>
      <c r="Q20" s="33">
        <v>0</v>
      </c>
    </row>
    <row r="21" spans="1:17" ht="23.1" customHeight="1" x14ac:dyDescent="0.2">
      <c r="A21" s="26" t="s">
        <v>60</v>
      </c>
      <c r="B21" s="27">
        <v>3.2195266272189351</v>
      </c>
      <c r="C21" s="27">
        <v>2.8458579881656805</v>
      </c>
      <c r="D21" s="27">
        <v>1.9727810650887574</v>
      </c>
      <c r="E21" s="27">
        <v>2.067751479289941</v>
      </c>
      <c r="F21" s="27">
        <v>5.2698224852071007</v>
      </c>
      <c r="G21" s="27">
        <v>5.0769230769230766</v>
      </c>
      <c r="H21" s="28">
        <v>0.82636229749631807</v>
      </c>
      <c r="I21" s="28">
        <v>1.084010152284264</v>
      </c>
      <c r="J21" s="28">
        <v>0.97947214076246336</v>
      </c>
      <c r="K21" s="28">
        <v>0.99633431085043989</v>
      </c>
      <c r="L21" s="38"/>
      <c r="M21" s="33">
        <v>0</v>
      </c>
      <c r="N21" s="33">
        <v>0</v>
      </c>
      <c r="O21" s="33">
        <v>0</v>
      </c>
      <c r="P21" s="33">
        <v>2</v>
      </c>
      <c r="Q21" s="33">
        <v>0</v>
      </c>
    </row>
    <row r="22" spans="1:17" ht="23.1" customHeight="1" x14ac:dyDescent="0.2">
      <c r="A22" s="26" t="s">
        <v>61</v>
      </c>
      <c r="B22" s="27">
        <v>4.8325508607198744</v>
      </c>
      <c r="C22" s="27">
        <v>4.6799687010954614</v>
      </c>
      <c r="D22" s="27">
        <v>3.4444444444444446</v>
      </c>
      <c r="E22" s="27">
        <v>3.078638497652582</v>
      </c>
      <c r="F22" s="27">
        <v>8.2769953051643199</v>
      </c>
      <c r="G22" s="27">
        <v>7.7586071987480434</v>
      </c>
      <c r="H22" s="28">
        <v>0.89240139211136893</v>
      </c>
      <c r="I22" s="28">
        <v>0.93314940577249572</v>
      </c>
      <c r="J22" s="28">
        <v>1.064516129032258</v>
      </c>
      <c r="K22" s="28">
        <v>0.84848484848484851</v>
      </c>
      <c r="L22" s="32"/>
      <c r="M22" s="33">
        <v>0</v>
      </c>
      <c r="N22" s="33">
        <v>0</v>
      </c>
      <c r="O22" s="33">
        <v>0</v>
      </c>
      <c r="P22" s="33">
        <v>2</v>
      </c>
      <c r="Q22" s="33">
        <v>0</v>
      </c>
    </row>
    <row r="23" spans="1:17" ht="23.1" customHeight="1" x14ac:dyDescent="0.2">
      <c r="A23" s="26" t="s">
        <v>62</v>
      </c>
      <c r="B23" s="27">
        <v>30.215686274509803</v>
      </c>
      <c r="C23" s="27">
        <v>24.944989106753813</v>
      </c>
      <c r="D23" s="27">
        <v>3.4379084967320264</v>
      </c>
      <c r="E23" s="27">
        <v>1.6568627450980393</v>
      </c>
      <c r="F23" s="27">
        <v>33.653594771241828</v>
      </c>
      <c r="G23" s="27">
        <v>26.601851851851851</v>
      </c>
      <c r="H23" s="28">
        <v>0.83767031696122018</v>
      </c>
      <c r="I23" s="28">
        <v>0.60028449502133707</v>
      </c>
      <c r="J23" s="28">
        <v>0.81351817887582267</v>
      </c>
      <c r="K23" s="28">
        <v>0.24355300859598855</v>
      </c>
      <c r="L23" s="32" t="s">
        <v>163</v>
      </c>
      <c r="M23" s="33">
        <v>0</v>
      </c>
      <c r="N23" s="33">
        <v>0</v>
      </c>
      <c r="O23" s="33">
        <v>0</v>
      </c>
      <c r="P23" s="33">
        <v>6</v>
      </c>
      <c r="Q23" s="33">
        <v>0</v>
      </c>
    </row>
    <row r="24" spans="1:17" ht="23.1" customHeight="1" x14ac:dyDescent="0.2">
      <c r="A24" s="26" t="s">
        <v>63</v>
      </c>
      <c r="B24" s="27">
        <v>9.1786743515850144</v>
      </c>
      <c r="C24" s="27">
        <v>8.315561959654179</v>
      </c>
      <c r="D24" s="27">
        <v>3.1916426512968301</v>
      </c>
      <c r="E24" s="27">
        <v>3.7820605187319885</v>
      </c>
      <c r="F24" s="27">
        <v>12.370317002881844</v>
      </c>
      <c r="G24" s="27">
        <v>12.282780979827089</v>
      </c>
      <c r="H24" s="28">
        <v>0.87719538968166855</v>
      </c>
      <c r="I24" s="28">
        <v>1.2103718199608611</v>
      </c>
      <c r="J24" s="28">
        <v>0.94442406456346295</v>
      </c>
      <c r="K24" s="28">
        <v>1.1279325513196481</v>
      </c>
      <c r="L24" s="34" t="s">
        <v>164</v>
      </c>
      <c r="M24" s="33">
        <v>2</v>
      </c>
      <c r="N24" s="33">
        <v>0</v>
      </c>
      <c r="O24" s="33">
        <v>0</v>
      </c>
      <c r="P24" s="33">
        <v>3</v>
      </c>
      <c r="Q24" s="33">
        <v>0</v>
      </c>
    </row>
    <row r="25" spans="1:17" ht="23.1" customHeight="1" x14ac:dyDescent="0.2">
      <c r="A25" s="26" t="s">
        <v>64</v>
      </c>
      <c r="B25" s="27">
        <v>3.2609457092819616</v>
      </c>
      <c r="C25" s="27">
        <v>2.8952130764740223</v>
      </c>
      <c r="D25" s="27">
        <v>3.2924693520140105</v>
      </c>
      <c r="E25" s="27">
        <v>3.292907180385289</v>
      </c>
      <c r="F25" s="27">
        <v>6.6234676007005255</v>
      </c>
      <c r="G25" s="27">
        <v>6.4009048453006425</v>
      </c>
      <c r="H25" s="28">
        <v>0.82111581920903953</v>
      </c>
      <c r="I25" s="28">
        <v>0.99102671118530883</v>
      </c>
      <c r="J25" s="28">
        <v>1.0032991202346042</v>
      </c>
      <c r="K25" s="28">
        <v>1.0161290322580645</v>
      </c>
      <c r="L25" s="37"/>
      <c r="M25" s="33">
        <v>0</v>
      </c>
      <c r="N25" s="33">
        <v>0</v>
      </c>
      <c r="O25" s="33">
        <v>0</v>
      </c>
      <c r="P25" s="33">
        <v>1</v>
      </c>
      <c r="Q25" s="33">
        <v>0</v>
      </c>
    </row>
    <row r="26" spans="1:17" ht="23.1" customHeight="1" x14ac:dyDescent="0.2">
      <c r="A26" s="26" t="s">
        <v>65</v>
      </c>
      <c r="B26" s="27">
        <v>5.7007191201353642</v>
      </c>
      <c r="C26" s="27">
        <v>5.0428652002256067</v>
      </c>
      <c r="D26" s="27">
        <v>2.4890016920473772</v>
      </c>
      <c r="E26" s="27">
        <v>2.7306119571347995</v>
      </c>
      <c r="F26" s="27">
        <v>8.1897208121827418</v>
      </c>
      <c r="G26" s="27">
        <v>7.8895939086294415</v>
      </c>
      <c r="H26" s="28">
        <v>0.89707740425443772</v>
      </c>
      <c r="I26" s="28">
        <v>0.93685947542122627</v>
      </c>
      <c r="J26" s="28">
        <v>0.86611418047882138</v>
      </c>
      <c r="K26" s="28">
        <v>1.3976050830889541</v>
      </c>
      <c r="L26" s="34" t="s">
        <v>164</v>
      </c>
      <c r="M26" s="33">
        <v>10</v>
      </c>
      <c r="N26" s="33">
        <v>0</v>
      </c>
      <c r="O26" s="33">
        <v>0</v>
      </c>
      <c r="P26" s="33">
        <v>6</v>
      </c>
      <c r="Q26" s="33">
        <v>0</v>
      </c>
    </row>
    <row r="27" spans="1:17" ht="23.1" customHeight="1" x14ac:dyDescent="0.2">
      <c r="A27" s="26" t="s">
        <v>66</v>
      </c>
      <c r="B27" s="27">
        <v>3.1197625698324023</v>
      </c>
      <c r="C27" s="27">
        <v>3.0310754189944134</v>
      </c>
      <c r="D27" s="27">
        <v>2.3310055865921786</v>
      </c>
      <c r="E27" s="27">
        <v>2.3533519553072626</v>
      </c>
      <c r="F27" s="27">
        <v>5.5764664804469275</v>
      </c>
      <c r="G27" s="27">
        <v>5.3844273743016764</v>
      </c>
      <c r="H27" s="28">
        <v>0.95663844724344416</v>
      </c>
      <c r="I27" s="28">
        <v>0.96783181357649439</v>
      </c>
      <c r="J27" s="28">
        <v>0.989247311827957</v>
      </c>
      <c r="K27" s="28">
        <v>1.0700146627565983</v>
      </c>
      <c r="L27" s="34" t="s">
        <v>164</v>
      </c>
      <c r="M27" s="33">
        <v>3</v>
      </c>
      <c r="N27" s="33">
        <v>1</v>
      </c>
      <c r="O27" s="33">
        <v>0</v>
      </c>
      <c r="P27" s="33">
        <v>5</v>
      </c>
      <c r="Q27" s="33">
        <v>0</v>
      </c>
    </row>
    <row r="28" spans="1:17" ht="23.1" customHeight="1" x14ac:dyDescent="0.2">
      <c r="A28" s="26" t="s">
        <v>68</v>
      </c>
      <c r="B28" s="27">
        <v>1.1824212271973467</v>
      </c>
      <c r="C28" s="27">
        <v>1.2180762852404643</v>
      </c>
      <c r="D28" s="27">
        <v>3.053067993366501</v>
      </c>
      <c r="E28" s="27">
        <v>2.8026533996683249</v>
      </c>
      <c r="F28" s="27">
        <v>4.2354892205638475</v>
      </c>
      <c r="G28" s="27">
        <v>4.0207296849087895</v>
      </c>
      <c r="H28" s="28">
        <v>1.0416666666666667</v>
      </c>
      <c r="I28" s="28">
        <v>0.91544434857635892</v>
      </c>
      <c r="J28" s="28">
        <v>1.0175953079178885</v>
      </c>
      <c r="K28" s="28">
        <v>0.92228739002932547</v>
      </c>
      <c r="L28" s="32" t="s">
        <v>165</v>
      </c>
      <c r="M28" s="33">
        <v>0</v>
      </c>
      <c r="N28" s="33">
        <v>0</v>
      </c>
      <c r="O28" s="33">
        <v>0</v>
      </c>
      <c r="P28" s="33">
        <v>3</v>
      </c>
      <c r="Q28" s="33">
        <v>0</v>
      </c>
    </row>
    <row r="29" spans="1:17" ht="23.1" customHeight="1" x14ac:dyDescent="0.2">
      <c r="A29" s="26" t="s">
        <v>75</v>
      </c>
      <c r="B29" s="27">
        <v>14.955792682926829</v>
      </c>
      <c r="C29" s="27">
        <v>9.4771341463414629</v>
      </c>
      <c r="D29" s="27">
        <v>6.0487804878048781</v>
      </c>
      <c r="E29" s="27">
        <v>4.3033536585365857</v>
      </c>
      <c r="F29" s="27">
        <v>21.004573170731707</v>
      </c>
      <c r="G29" s="27">
        <v>13.780487804878049</v>
      </c>
      <c r="H29" s="28">
        <v>0.56076237104388882</v>
      </c>
      <c r="I29" s="28">
        <v>0.81720430107526887</v>
      </c>
      <c r="J29" s="28">
        <v>0.73558162267839688</v>
      </c>
      <c r="K29" s="28">
        <v>0.5095307917888563</v>
      </c>
      <c r="L29" s="39" t="s">
        <v>166</v>
      </c>
      <c r="M29" s="33">
        <v>0</v>
      </c>
      <c r="N29" s="33">
        <v>0</v>
      </c>
      <c r="O29" s="33">
        <v>0</v>
      </c>
      <c r="P29" s="33">
        <v>2</v>
      </c>
      <c r="Q29" s="33">
        <v>0</v>
      </c>
    </row>
    <row r="30" spans="1:17" ht="23.1" customHeight="1" x14ac:dyDescent="0.2">
      <c r="A30" s="26" t="s">
        <v>120</v>
      </c>
      <c r="B30" s="27">
        <v>3.3476132190942471</v>
      </c>
      <c r="C30" s="27">
        <v>3.0214198286413709</v>
      </c>
      <c r="D30" s="27">
        <v>2.6823745410036719</v>
      </c>
      <c r="E30" s="27">
        <v>2.4635862913096696</v>
      </c>
      <c r="F30" s="27">
        <v>6.0942472460220314</v>
      </c>
      <c r="G30" s="27">
        <v>5.6104651162790695</v>
      </c>
      <c r="H30" s="28">
        <v>0.87003504672897192</v>
      </c>
      <c r="I30" s="28">
        <v>0.88091180230080957</v>
      </c>
      <c r="J30" s="28">
        <v>0.956989247311828</v>
      </c>
      <c r="K30" s="28">
        <v>0.96168958742632615</v>
      </c>
      <c r="L30" s="39"/>
      <c r="M30" s="33">
        <v>0</v>
      </c>
      <c r="N30" s="33">
        <v>0</v>
      </c>
      <c r="O30" s="33">
        <v>0</v>
      </c>
      <c r="P30" s="33">
        <v>2</v>
      </c>
      <c r="Q30" s="33">
        <v>0</v>
      </c>
    </row>
    <row r="31" spans="1:17" ht="23.1" customHeight="1" x14ac:dyDescent="0.2">
      <c r="A31" s="26" t="s">
        <v>70</v>
      </c>
      <c r="B31" s="27">
        <v>5.272994129158513</v>
      </c>
      <c r="C31" s="27">
        <v>6.8654598825831705</v>
      </c>
      <c r="D31" s="27">
        <v>2.2172211350293543</v>
      </c>
      <c r="E31" s="27">
        <v>2.4271037181996085</v>
      </c>
      <c r="F31" s="27">
        <v>7.4902152641878672</v>
      </c>
      <c r="G31" s="27">
        <v>9.2925636007827794</v>
      </c>
      <c r="H31" s="28">
        <v>1.3079569249177385</v>
      </c>
      <c r="I31" s="28">
        <v>1.1063762626262625</v>
      </c>
      <c r="J31" s="28">
        <v>1.29227761485826</v>
      </c>
      <c r="K31" s="28">
        <v>1.0674486803519061</v>
      </c>
      <c r="L31" s="39" t="s">
        <v>167</v>
      </c>
      <c r="M31" s="33">
        <v>0</v>
      </c>
      <c r="N31" s="33">
        <v>0</v>
      </c>
      <c r="O31" s="33">
        <v>0</v>
      </c>
      <c r="P31" s="33">
        <v>1</v>
      </c>
      <c r="Q31" s="33">
        <v>0</v>
      </c>
    </row>
    <row r="32" spans="1:17" ht="23.1" customHeight="1" x14ac:dyDescent="0.2">
      <c r="A32" s="26" t="s">
        <v>72</v>
      </c>
      <c r="B32" s="27">
        <v>3.3216857610474633</v>
      </c>
      <c r="C32" s="27">
        <v>2.8552918712493178</v>
      </c>
      <c r="D32" s="27">
        <v>3.107201309328969</v>
      </c>
      <c r="E32" s="27">
        <v>3.410120021822149</v>
      </c>
      <c r="F32" s="27">
        <v>6.4288870703764323</v>
      </c>
      <c r="G32" s="27">
        <v>6.449536279323512</v>
      </c>
      <c r="H32" s="28">
        <v>0.78852980099687087</v>
      </c>
      <c r="I32" s="28">
        <v>1.0415125359638306</v>
      </c>
      <c r="J32" s="28">
        <v>1</v>
      </c>
      <c r="K32" s="28">
        <v>1.1973362658846529</v>
      </c>
      <c r="L32" s="39" t="s">
        <v>180</v>
      </c>
      <c r="M32" s="33">
        <v>0</v>
      </c>
      <c r="N32" s="33">
        <v>0</v>
      </c>
      <c r="O32" s="33">
        <v>0</v>
      </c>
      <c r="P32" s="33">
        <v>1</v>
      </c>
      <c r="Q32" s="33">
        <v>0</v>
      </c>
    </row>
    <row r="33" spans="1:17" ht="23.1" customHeight="1" x14ac:dyDescent="0.2">
      <c r="A33" s="26" t="s">
        <v>73</v>
      </c>
      <c r="B33" s="27">
        <v>5.4681274900398407</v>
      </c>
      <c r="C33" s="27">
        <v>4.4528552456839305</v>
      </c>
      <c r="D33" s="27">
        <v>2.4887118193891102</v>
      </c>
      <c r="E33" s="27">
        <v>2.445816733067729</v>
      </c>
      <c r="F33" s="27">
        <v>7.9568393094289505</v>
      </c>
      <c r="G33" s="27">
        <v>7.0480743691899068</v>
      </c>
      <c r="H33" s="28">
        <v>0.80124352331606219</v>
      </c>
      <c r="I33" s="28">
        <v>0.97541946308724836</v>
      </c>
      <c r="J33" s="28">
        <v>0.83284457478005869</v>
      </c>
      <c r="K33" s="28">
        <v>0.99560117302052786</v>
      </c>
      <c r="L33" s="26"/>
      <c r="M33" s="33">
        <v>1</v>
      </c>
      <c r="N33" s="33">
        <v>0</v>
      </c>
      <c r="O33" s="33">
        <v>0</v>
      </c>
      <c r="P33" s="33">
        <v>2</v>
      </c>
      <c r="Q33" s="33">
        <v>0</v>
      </c>
    </row>
    <row r="34" spans="1:17" ht="23.1" customHeight="1" x14ac:dyDescent="0.2">
      <c r="A34" s="26" t="s">
        <v>74</v>
      </c>
      <c r="B34" s="27">
        <v>3.9849537037037037</v>
      </c>
      <c r="C34" s="27">
        <v>3.5377121913580245</v>
      </c>
      <c r="D34" s="27">
        <v>2.3929398148148149</v>
      </c>
      <c r="E34" s="27">
        <v>2.7601273148148149</v>
      </c>
      <c r="F34" s="27">
        <v>6.3778935185185182</v>
      </c>
      <c r="G34" s="27">
        <v>6.3846450617283947</v>
      </c>
      <c r="H34" s="28">
        <v>0.85357543690877025</v>
      </c>
      <c r="I34" s="28">
        <v>1.0312161674485745</v>
      </c>
      <c r="J34" s="28">
        <v>0.93988269794721413</v>
      </c>
      <c r="K34" s="28">
        <v>1.4017595307917889</v>
      </c>
      <c r="L34" s="39" t="s">
        <v>168</v>
      </c>
      <c r="M34" s="33">
        <v>0</v>
      </c>
      <c r="N34" s="33">
        <v>1</v>
      </c>
      <c r="O34" s="33">
        <v>0</v>
      </c>
      <c r="P34" s="33">
        <v>3</v>
      </c>
      <c r="Q34" s="33">
        <v>0</v>
      </c>
    </row>
    <row r="35" spans="1:17" ht="23.1" customHeight="1" x14ac:dyDescent="0.2">
      <c r="A35" s="26" t="s">
        <v>77</v>
      </c>
      <c r="B35" s="27">
        <v>4.7256690997566908</v>
      </c>
      <c r="C35" s="27">
        <v>4.8321167883211675</v>
      </c>
      <c r="D35" s="27">
        <v>2.5401459854014599</v>
      </c>
      <c r="E35" s="27">
        <v>2.3673965936739658</v>
      </c>
      <c r="F35" s="27">
        <v>7.2658150851581507</v>
      </c>
      <c r="G35" s="27">
        <v>7.3637469586374698</v>
      </c>
      <c r="H35" s="28">
        <v>0.94921642531243799</v>
      </c>
      <c r="I35" s="28">
        <v>0.90682788051209107</v>
      </c>
      <c r="J35" s="28">
        <v>1.157991202346041</v>
      </c>
      <c r="K35" s="28">
        <v>0.9838709677419355</v>
      </c>
      <c r="L35" s="39"/>
      <c r="M35" s="33">
        <v>6</v>
      </c>
      <c r="N35" s="33">
        <v>0</v>
      </c>
      <c r="O35" s="33">
        <v>0</v>
      </c>
      <c r="P35" s="33">
        <v>3</v>
      </c>
      <c r="Q35" s="33">
        <v>0</v>
      </c>
    </row>
    <row r="36" spans="1:17" ht="23.1" customHeight="1" x14ac:dyDescent="0.2">
      <c r="A36" s="26" t="s">
        <v>121</v>
      </c>
      <c r="B36" s="27">
        <v>4.0506470588235297</v>
      </c>
      <c r="C36" s="27">
        <v>4.5084313725490199</v>
      </c>
      <c r="D36" s="27">
        <v>1.7688235294117647</v>
      </c>
      <c r="E36" s="27">
        <v>1.7005882352941177</v>
      </c>
      <c r="F36" s="27">
        <v>5.8194705882352942</v>
      </c>
      <c r="G36" s="27">
        <v>6.2937254901960786</v>
      </c>
      <c r="H36" s="28">
        <v>1.0306372255847147</v>
      </c>
      <c r="I36" s="28">
        <v>0.90279569892473122</v>
      </c>
      <c r="J36" s="28">
        <v>1.2402685390490269</v>
      </c>
      <c r="K36" s="28">
        <v>1.1612903225806452</v>
      </c>
      <c r="L36" s="40" t="s">
        <v>169</v>
      </c>
      <c r="M36" s="33">
        <v>0</v>
      </c>
      <c r="N36" s="33">
        <v>0</v>
      </c>
      <c r="O36" s="33">
        <v>0</v>
      </c>
      <c r="P36" s="33">
        <v>0</v>
      </c>
      <c r="Q36" s="33">
        <v>0</v>
      </c>
    </row>
    <row r="37" spans="1:17" ht="15" customHeight="1" x14ac:dyDescent="0.2">
      <c r="A37" s="91" t="s">
        <v>122</v>
      </c>
      <c r="B37" s="92"/>
      <c r="C37" s="92"/>
      <c r="D37" s="92"/>
      <c r="E37" s="92"/>
      <c r="F37" s="93"/>
      <c r="G37" s="93"/>
      <c r="H37" s="93"/>
      <c r="I37" s="93"/>
      <c r="J37" s="93"/>
      <c r="K37" s="93"/>
      <c r="L37" s="93"/>
      <c r="M37" s="93"/>
      <c r="N37" s="92"/>
      <c r="O37" s="92"/>
      <c r="P37" s="92"/>
      <c r="Q37" s="92"/>
    </row>
    <row r="38" spans="1:17" ht="20.100000000000001" customHeight="1" x14ac:dyDescent="0.2">
      <c r="A38" s="26" t="s">
        <v>83</v>
      </c>
      <c r="B38" s="27">
        <v>5.5517113095238093</v>
      </c>
      <c r="C38" s="27">
        <v>5.0020461309523805</v>
      </c>
      <c r="D38" s="27">
        <v>2.4397321428571428</v>
      </c>
      <c r="E38" s="27">
        <v>1.8857886904761909</v>
      </c>
      <c r="F38" s="27">
        <v>7.9914434523809517</v>
      </c>
      <c r="G38" s="27">
        <v>6.8878348214285712</v>
      </c>
      <c r="H38" s="28">
        <v>0.89430848036425725</v>
      </c>
      <c r="I38" s="28">
        <v>0.71520390070921991</v>
      </c>
      <c r="J38" s="28">
        <v>0.91055718475073311</v>
      </c>
      <c r="K38" s="28">
        <v>0.90029325513196479</v>
      </c>
      <c r="L38" s="39" t="s">
        <v>170</v>
      </c>
      <c r="M38" s="33">
        <v>0</v>
      </c>
      <c r="N38" s="33">
        <v>0</v>
      </c>
      <c r="O38" s="33">
        <v>0</v>
      </c>
      <c r="P38" s="33">
        <v>2</v>
      </c>
      <c r="Q38" s="33">
        <v>0</v>
      </c>
    </row>
    <row r="39" spans="1:17" ht="20.100000000000001" customHeight="1" x14ac:dyDescent="0.2">
      <c r="A39" s="26" t="s">
        <v>84</v>
      </c>
      <c r="B39" s="27">
        <v>4.2839052287581696</v>
      </c>
      <c r="C39" s="27">
        <v>3.6623093681917207</v>
      </c>
      <c r="D39" s="27">
        <v>3.7026143790849675</v>
      </c>
      <c r="E39" s="27">
        <v>3.2689950980392157</v>
      </c>
      <c r="F39" s="27">
        <v>8.1151960784313726</v>
      </c>
      <c r="G39" s="27">
        <v>6.9313044662309364</v>
      </c>
      <c r="H39" s="28">
        <v>0.83136901838817023</v>
      </c>
      <c r="I39" s="28">
        <v>0.92776886035313</v>
      </c>
      <c r="J39" s="28">
        <v>0.88773412517131112</v>
      </c>
      <c r="K39" s="28">
        <v>0.82806372549019602</v>
      </c>
      <c r="L39" s="40"/>
      <c r="M39" s="33">
        <v>0</v>
      </c>
      <c r="N39" s="33">
        <v>0</v>
      </c>
      <c r="O39" s="33">
        <v>0</v>
      </c>
      <c r="P39" s="33">
        <v>4</v>
      </c>
      <c r="Q39" s="33">
        <v>0</v>
      </c>
    </row>
    <row r="40" spans="1:17" ht="20.100000000000001" customHeight="1" x14ac:dyDescent="0.2">
      <c r="A40" s="26" t="s">
        <v>85</v>
      </c>
      <c r="B40" s="27">
        <v>6.0014492753623188</v>
      </c>
      <c r="C40" s="27">
        <v>4.5777777777777775</v>
      </c>
      <c r="D40" s="27">
        <v>2.2362318840579709</v>
      </c>
      <c r="E40" s="27">
        <v>2.0768115942028986</v>
      </c>
      <c r="F40" s="27">
        <v>8.2376811594202906</v>
      </c>
      <c r="G40" s="27">
        <v>6.6545893719806752</v>
      </c>
      <c r="H40" s="28">
        <v>0.67002760773016434</v>
      </c>
      <c r="I40" s="28">
        <v>0.991907514450867</v>
      </c>
      <c r="J40" s="28">
        <v>0.95161290322580649</v>
      </c>
      <c r="K40" s="28">
        <v>0.84808259587020651</v>
      </c>
      <c r="L40" s="39" t="s">
        <v>171</v>
      </c>
      <c r="M40" s="33">
        <v>8</v>
      </c>
      <c r="N40" s="33">
        <v>0</v>
      </c>
      <c r="O40" s="33">
        <v>0</v>
      </c>
      <c r="P40" s="33">
        <v>0</v>
      </c>
      <c r="Q40" s="33">
        <v>0</v>
      </c>
    </row>
    <row r="41" spans="1:17" ht="20.100000000000001" customHeight="1" x14ac:dyDescent="0.2">
      <c r="A41" s="26" t="s">
        <v>123</v>
      </c>
      <c r="B41" s="27">
        <v>6.0947251114413072</v>
      </c>
      <c r="C41" s="27">
        <v>5.6919266963843489</v>
      </c>
      <c r="D41" s="27">
        <v>3.4175334323922733</v>
      </c>
      <c r="E41" s="27">
        <v>3.0534918276374441</v>
      </c>
      <c r="F41" s="27">
        <v>11.804234769687964</v>
      </c>
      <c r="G41" s="27">
        <v>9.3116641901931647</v>
      </c>
      <c r="H41" s="28">
        <v>0.89715239386669443</v>
      </c>
      <c r="I41" s="28">
        <v>0.91021194605009637</v>
      </c>
      <c r="J41" s="28">
        <v>0.98558162267839677</v>
      </c>
      <c r="K41" s="28">
        <v>0.87182044887780552</v>
      </c>
      <c r="L41" s="39"/>
      <c r="M41" s="33">
        <v>0</v>
      </c>
      <c r="N41" s="33">
        <v>1</v>
      </c>
      <c r="O41" s="33">
        <v>0</v>
      </c>
      <c r="P41" s="33">
        <v>6</v>
      </c>
      <c r="Q41" s="33">
        <v>0</v>
      </c>
    </row>
    <row r="42" spans="1:17" ht="20.100000000000001" customHeight="1" x14ac:dyDescent="0.2">
      <c r="A42" s="26" t="s">
        <v>124</v>
      </c>
      <c r="B42" s="27">
        <v>32.889028475711896</v>
      </c>
      <c r="C42" s="27">
        <v>25.025544388609717</v>
      </c>
      <c r="D42" s="27">
        <v>4.658291457286432</v>
      </c>
      <c r="E42" s="27">
        <v>2.2424623115577891</v>
      </c>
      <c r="F42" s="27">
        <v>39.331239530988277</v>
      </c>
      <c r="G42" s="27">
        <v>27.845896147403689</v>
      </c>
      <c r="H42" s="28">
        <v>0.73156780123572684</v>
      </c>
      <c r="I42" s="28">
        <v>0.48139158576051783</v>
      </c>
      <c r="J42" s="28">
        <v>0.8019611436950147</v>
      </c>
      <c r="K42" s="28" t="s">
        <v>152</v>
      </c>
      <c r="L42" s="39" t="s">
        <v>172</v>
      </c>
      <c r="M42" s="33">
        <v>0</v>
      </c>
      <c r="N42" s="33">
        <v>0</v>
      </c>
      <c r="O42" s="33">
        <v>0</v>
      </c>
      <c r="P42" s="33">
        <v>1</v>
      </c>
      <c r="Q42" s="33">
        <v>0</v>
      </c>
    </row>
    <row r="43" spans="1:17" ht="20.100000000000001" customHeight="1" x14ac:dyDescent="0.2">
      <c r="A43" s="26" t="s">
        <v>88</v>
      </c>
      <c r="B43" s="27">
        <v>35.668316831683171</v>
      </c>
      <c r="C43" s="27">
        <v>33.759405940594057</v>
      </c>
      <c r="D43" s="27">
        <v>7.2400990099009901</v>
      </c>
      <c r="E43" s="27">
        <v>6.2574257425742577</v>
      </c>
      <c r="F43" s="27">
        <v>42.908415841584159</v>
      </c>
      <c r="G43" s="27">
        <v>40.016831683168313</v>
      </c>
      <c r="H43" s="28">
        <v>0.9292226613965745</v>
      </c>
      <c r="I43" s="28">
        <v>0.76361306854580402</v>
      </c>
      <c r="J43" s="28">
        <v>0.96568914956011731</v>
      </c>
      <c r="K43" s="28">
        <v>0.97947214076246336</v>
      </c>
      <c r="L43" s="40" t="s">
        <v>163</v>
      </c>
      <c r="M43" s="33">
        <v>0</v>
      </c>
      <c r="N43" s="33">
        <v>0</v>
      </c>
      <c r="O43" s="33">
        <v>0</v>
      </c>
      <c r="P43" s="33">
        <v>0</v>
      </c>
      <c r="Q43" s="33">
        <v>0</v>
      </c>
    </row>
    <row r="44" spans="1:17" ht="21.75" customHeight="1" x14ac:dyDescent="0.2">
      <c r="A44" s="26" t="s">
        <v>125</v>
      </c>
      <c r="B44" s="27">
        <v>20.793859649122808</v>
      </c>
      <c r="C44" s="27">
        <v>16.387280701754388</v>
      </c>
      <c r="D44" s="27">
        <v>6.5964912280701755</v>
      </c>
      <c r="E44" s="27">
        <v>7.1710526315789478</v>
      </c>
      <c r="F44" s="27">
        <v>28.771929824561404</v>
      </c>
      <c r="G44" s="27">
        <v>24.610964912280703</v>
      </c>
      <c r="H44" s="28">
        <v>0.80679035250463826</v>
      </c>
      <c r="I44" s="28">
        <v>1.1861313868613139</v>
      </c>
      <c r="J44" s="28">
        <v>0.76344086021505375</v>
      </c>
      <c r="K44" s="28">
        <v>0.967741935483871</v>
      </c>
      <c r="L44" s="39" t="s">
        <v>173</v>
      </c>
      <c r="M44" s="33">
        <v>0</v>
      </c>
      <c r="N44" s="33">
        <v>0</v>
      </c>
      <c r="O44" s="33">
        <v>0</v>
      </c>
      <c r="P44" s="33">
        <v>0</v>
      </c>
      <c r="Q44" s="33">
        <v>0</v>
      </c>
    </row>
    <row r="45" spans="1:17" ht="20.100000000000001" customHeight="1" x14ac:dyDescent="0.2">
      <c r="A45" s="26" t="s">
        <v>77</v>
      </c>
      <c r="B45" s="27">
        <v>4.474124809741248</v>
      </c>
      <c r="C45" s="27">
        <v>4.1397767630644342</v>
      </c>
      <c r="D45" s="27">
        <v>3.4334094368340944</v>
      </c>
      <c r="E45" s="27">
        <v>2.9821156773211568</v>
      </c>
      <c r="F45" s="27">
        <v>7.9075342465753424</v>
      </c>
      <c r="G45" s="27">
        <v>7.121892440385591</v>
      </c>
      <c r="H45" s="28">
        <v>0.99132550513064632</v>
      </c>
      <c r="I45" s="28">
        <v>0.83193010325655281</v>
      </c>
      <c r="J45" s="28">
        <v>0.84897360703812319</v>
      </c>
      <c r="K45" s="28">
        <v>0.95307917888563054</v>
      </c>
      <c r="L45" s="34" t="s">
        <v>174</v>
      </c>
      <c r="M45" s="33">
        <v>0</v>
      </c>
      <c r="N45" s="33">
        <v>0</v>
      </c>
      <c r="O45" s="33">
        <v>0</v>
      </c>
      <c r="P45" s="33">
        <v>1</v>
      </c>
      <c r="Q45" s="33">
        <v>0</v>
      </c>
    </row>
    <row r="46" spans="1:17" ht="20.100000000000001" customHeight="1" x14ac:dyDescent="0.2">
      <c r="A46" s="26" t="s">
        <v>82</v>
      </c>
      <c r="B46" s="27">
        <v>7.5801687763713081</v>
      </c>
      <c r="C46" s="27">
        <v>7.2447257383966246</v>
      </c>
      <c r="D46" s="27">
        <v>4.8748241912798873</v>
      </c>
      <c r="E46" s="27">
        <v>3.7640646976090011</v>
      </c>
      <c r="F46" s="27">
        <v>12.656118143459913</v>
      </c>
      <c r="G46" s="27">
        <v>11.193037974683543</v>
      </c>
      <c r="H46" s="28">
        <v>0.93786451323463438</v>
      </c>
      <c r="I46" s="28">
        <v>0.80173646578140956</v>
      </c>
      <c r="J46" s="28">
        <v>0.98497067448680353</v>
      </c>
      <c r="K46" s="28">
        <v>0.7010309278350515</v>
      </c>
      <c r="L46" s="40" t="s">
        <v>175</v>
      </c>
      <c r="M46" s="33">
        <v>0</v>
      </c>
      <c r="N46" s="33">
        <v>0</v>
      </c>
      <c r="O46" s="33">
        <v>0</v>
      </c>
      <c r="P46" s="33">
        <v>3</v>
      </c>
      <c r="Q46" s="33">
        <v>0</v>
      </c>
    </row>
    <row r="47" spans="1:17" ht="20.100000000000001" customHeight="1" x14ac:dyDescent="0.2">
      <c r="A47" s="26" t="s">
        <v>126</v>
      </c>
      <c r="B47" s="27">
        <v>19.663109756097562</v>
      </c>
      <c r="C47" s="27">
        <v>16.489227642276425</v>
      </c>
      <c r="D47" s="27">
        <v>15.033536585365853</v>
      </c>
      <c r="E47" s="27">
        <v>6.3780487804878048</v>
      </c>
      <c r="F47" s="27">
        <v>34.696646341463413</v>
      </c>
      <c r="G47" s="27">
        <v>22.867276422764228</v>
      </c>
      <c r="H47" s="28">
        <v>0.77691289383108286</v>
      </c>
      <c r="I47" s="28">
        <v>0.48163723016540511</v>
      </c>
      <c r="J47" s="28">
        <v>0.97161037689672047</v>
      </c>
      <c r="K47" s="28">
        <v>0.27419354838709675</v>
      </c>
      <c r="L47" s="39" t="s">
        <v>166</v>
      </c>
      <c r="M47" s="33">
        <v>0</v>
      </c>
      <c r="N47" s="33">
        <v>0</v>
      </c>
      <c r="O47" s="33">
        <v>0</v>
      </c>
      <c r="P47" s="33">
        <v>2</v>
      </c>
      <c r="Q47" s="33">
        <v>0</v>
      </c>
    </row>
    <row r="48" spans="1:17" ht="20.100000000000001" customHeight="1" x14ac:dyDescent="0.2">
      <c r="A48" s="26" t="s">
        <v>127</v>
      </c>
      <c r="B48" s="27">
        <v>3.2833537331701348</v>
      </c>
      <c r="C48" s="27">
        <v>3.0192778457772338</v>
      </c>
      <c r="D48" s="27">
        <v>2.5361077111383108</v>
      </c>
      <c r="E48" s="27">
        <v>2.7001223990208079</v>
      </c>
      <c r="F48" s="27">
        <v>5.8929008567931458</v>
      </c>
      <c r="G48" s="27">
        <v>5.8026315789473681</v>
      </c>
      <c r="H48" s="28">
        <v>0.91488400120518232</v>
      </c>
      <c r="I48" s="28">
        <v>1.143525179856115</v>
      </c>
      <c r="J48" s="28">
        <v>0.92717497556207229</v>
      </c>
      <c r="K48" s="28">
        <v>0.9039589442815249</v>
      </c>
      <c r="L48" s="39"/>
      <c r="M48" s="33">
        <v>1</v>
      </c>
      <c r="N48" s="33">
        <v>0</v>
      </c>
      <c r="O48" s="33">
        <v>0</v>
      </c>
      <c r="P48" s="33">
        <v>3</v>
      </c>
      <c r="Q48" s="33">
        <v>0</v>
      </c>
    </row>
    <row r="49" spans="1:17" ht="20.100000000000001" customHeight="1" x14ac:dyDescent="0.2">
      <c r="A49" s="26" t="s">
        <v>128</v>
      </c>
      <c r="B49" s="27">
        <v>4.1828275862068969</v>
      </c>
      <c r="C49" s="27">
        <v>3.2392873563218396</v>
      </c>
      <c r="D49" s="27">
        <v>2.5941379310344828</v>
      </c>
      <c r="E49" s="27">
        <v>2.9086206896551725</v>
      </c>
      <c r="F49" s="27">
        <v>6.9217931034482758</v>
      </c>
      <c r="G49" s="27">
        <v>6.3520459770114943</v>
      </c>
      <c r="H49" s="28">
        <v>0.71463234867870784</v>
      </c>
      <c r="I49" s="28">
        <v>1.1079391539904146</v>
      </c>
      <c r="J49" s="28">
        <v>0.89240196078431377</v>
      </c>
      <c r="K49" s="28">
        <v>1.1446402349486049</v>
      </c>
      <c r="L49" s="39" t="s">
        <v>176</v>
      </c>
      <c r="M49" s="33">
        <v>11</v>
      </c>
      <c r="N49" s="33">
        <v>0</v>
      </c>
      <c r="O49" s="33">
        <v>1</v>
      </c>
      <c r="P49" s="33">
        <v>0</v>
      </c>
      <c r="Q49" s="33">
        <v>0</v>
      </c>
    </row>
    <row r="50" spans="1:17" ht="20.100000000000001" customHeight="1" x14ac:dyDescent="0.2">
      <c r="A50" s="26" t="s">
        <v>129</v>
      </c>
      <c r="B50" s="27">
        <v>3.7970266990291264</v>
      </c>
      <c r="C50" s="27">
        <v>2.6807241100323629</v>
      </c>
      <c r="D50" s="27">
        <v>3.141383495145631</v>
      </c>
      <c r="E50" s="27">
        <v>2.954490291262136</v>
      </c>
      <c r="F50" s="27">
        <v>6.9384101941747574</v>
      </c>
      <c r="G50" s="27">
        <v>5.7832726537216832</v>
      </c>
      <c r="H50" s="28">
        <v>0.62115635759230681</v>
      </c>
      <c r="I50" s="28">
        <v>0.94538486106675179</v>
      </c>
      <c r="J50" s="28">
        <v>0.88066145324209844</v>
      </c>
      <c r="K50" s="28">
        <v>0.93304007820136847</v>
      </c>
      <c r="L50" s="34" t="s">
        <v>177</v>
      </c>
      <c r="M50" s="33">
        <v>2</v>
      </c>
      <c r="N50" s="33">
        <v>0</v>
      </c>
      <c r="O50" s="33">
        <v>0</v>
      </c>
      <c r="P50" s="33">
        <v>4</v>
      </c>
      <c r="Q50" s="33">
        <v>0</v>
      </c>
    </row>
    <row r="51" spans="1:17" ht="20.100000000000001" customHeight="1" x14ac:dyDescent="0.2">
      <c r="A51" s="26" t="s">
        <v>130</v>
      </c>
      <c r="B51" s="27">
        <v>3.8416565164433618</v>
      </c>
      <c r="C51" s="27">
        <v>3.3495736906211935</v>
      </c>
      <c r="D51" s="27">
        <v>3.1504263093788065</v>
      </c>
      <c r="E51" s="27">
        <v>3.2198538367844094</v>
      </c>
      <c r="F51" s="27">
        <v>6.9920828258221679</v>
      </c>
      <c r="G51" s="27">
        <v>6.5694275274056029</v>
      </c>
      <c r="H51" s="28">
        <v>0.85757860159549504</v>
      </c>
      <c r="I51" s="28">
        <v>1.0457307323313079</v>
      </c>
      <c r="J51" s="28">
        <v>0.90175953079178883</v>
      </c>
      <c r="K51" s="28">
        <v>0.98582600195503423</v>
      </c>
      <c r="L51" s="39"/>
      <c r="M51" s="33">
        <v>0</v>
      </c>
      <c r="N51" s="33">
        <v>0</v>
      </c>
      <c r="O51" s="33">
        <v>0</v>
      </c>
      <c r="P51" s="33">
        <v>5</v>
      </c>
      <c r="Q51" s="33">
        <v>0</v>
      </c>
    </row>
    <row r="52" spans="1:17" ht="22.5" x14ac:dyDescent="0.2">
      <c r="A52" s="26" t="s">
        <v>131</v>
      </c>
      <c r="B52" s="27">
        <v>3.9703014184397163</v>
      </c>
      <c r="C52" s="27">
        <v>3.3516548463356974</v>
      </c>
      <c r="D52" s="27">
        <v>2.6781914893617023</v>
      </c>
      <c r="E52" s="27">
        <v>2.6910460992907801</v>
      </c>
      <c r="F52" s="27">
        <v>6.6484929078014181</v>
      </c>
      <c r="G52" s="27">
        <v>6.0427009456264766</v>
      </c>
      <c r="H52" s="28">
        <v>0.78460962166211801</v>
      </c>
      <c r="I52" s="28">
        <v>1.049367088607595</v>
      </c>
      <c r="J52" s="28">
        <v>0.98020527859237538</v>
      </c>
      <c r="K52" s="28">
        <v>0.92065009560229449</v>
      </c>
      <c r="L52" s="39" t="s">
        <v>178</v>
      </c>
      <c r="M52" s="33">
        <v>0</v>
      </c>
      <c r="N52" s="33">
        <v>0</v>
      </c>
      <c r="O52" s="33">
        <v>0</v>
      </c>
      <c r="P52" s="33">
        <v>4</v>
      </c>
      <c r="Q52" s="33">
        <v>0</v>
      </c>
    </row>
    <row r="53" spans="1:17" ht="22.5" x14ac:dyDescent="0.2">
      <c r="A53" s="26" t="s">
        <v>132</v>
      </c>
      <c r="B53" s="27">
        <v>3.774449877750611</v>
      </c>
      <c r="C53" s="27">
        <v>3.2915647921760391</v>
      </c>
      <c r="D53" s="27">
        <v>2.7750611246943766</v>
      </c>
      <c r="E53" s="27">
        <v>2.6754278728606358</v>
      </c>
      <c r="F53" s="27">
        <v>6.9908312958435204</v>
      </c>
      <c r="G53" s="27">
        <v>6.3160146699266502</v>
      </c>
      <c r="H53" s="28">
        <v>0.81133446355049654</v>
      </c>
      <c r="I53" s="28">
        <v>0.95560453400503775</v>
      </c>
      <c r="J53" s="28">
        <v>0.9946236559139785</v>
      </c>
      <c r="K53" s="28">
        <v>0.9838709677419355</v>
      </c>
      <c r="L53" s="39" t="s">
        <v>178</v>
      </c>
      <c r="M53" s="33">
        <v>0</v>
      </c>
      <c r="N53" s="33">
        <v>0</v>
      </c>
      <c r="O53" s="33">
        <v>0</v>
      </c>
      <c r="P53" s="33">
        <v>2</v>
      </c>
      <c r="Q53" s="33">
        <v>0</v>
      </c>
    </row>
    <row r="54" spans="1:17" ht="22.5" customHeight="1" x14ac:dyDescent="0.2">
      <c r="A54" s="26" t="s">
        <v>133</v>
      </c>
      <c r="B54" s="27">
        <v>3.6749422632794455</v>
      </c>
      <c r="C54" s="27">
        <v>3.4940338722093922</v>
      </c>
      <c r="D54" s="27">
        <v>3.2248652809853735</v>
      </c>
      <c r="E54" s="27">
        <v>3.079676674364896</v>
      </c>
      <c r="F54" s="27">
        <v>6.899807544264819</v>
      </c>
      <c r="G54" s="27">
        <v>6.5737105465742882</v>
      </c>
      <c r="H54" s="28">
        <v>0.92652620205294445</v>
      </c>
      <c r="I54" s="28">
        <v>0.95537993692746659</v>
      </c>
      <c r="J54" s="28">
        <v>1.0019550342130987</v>
      </c>
      <c r="K54" s="28">
        <v>0.95427728613569318</v>
      </c>
      <c r="L54" s="39" t="s">
        <v>179</v>
      </c>
      <c r="M54" s="33">
        <v>0</v>
      </c>
      <c r="N54" s="33">
        <v>0</v>
      </c>
      <c r="O54" s="33">
        <v>0</v>
      </c>
      <c r="P54" s="33">
        <v>2</v>
      </c>
      <c r="Q54" s="33">
        <v>0</v>
      </c>
    </row>
    <row r="55" spans="1:17" ht="20.100000000000001" customHeight="1" x14ac:dyDescent="0.2">
      <c r="A55" s="26" t="s">
        <v>134</v>
      </c>
      <c r="B55" s="27">
        <v>3.7983247422680413</v>
      </c>
      <c r="C55" s="27">
        <v>3.463917525773196</v>
      </c>
      <c r="D55" s="27">
        <v>2.6752577319587627</v>
      </c>
      <c r="E55" s="27">
        <v>2.6082474226804124</v>
      </c>
      <c r="F55" s="27">
        <v>6.6159793814432986</v>
      </c>
      <c r="G55" s="27">
        <v>6.1559278350515463</v>
      </c>
      <c r="H55" s="28">
        <v>0.8721745908028059</v>
      </c>
      <c r="I55" s="28">
        <v>0.92607142857142855</v>
      </c>
      <c r="J55" s="28">
        <v>0.98680351906158359</v>
      </c>
      <c r="K55" s="28">
        <v>1.0761834319526626</v>
      </c>
      <c r="L55" s="39"/>
      <c r="M55" s="33">
        <v>1</v>
      </c>
      <c r="N55" s="33">
        <v>0</v>
      </c>
      <c r="O55" s="33">
        <v>0</v>
      </c>
      <c r="P55" s="33">
        <v>0</v>
      </c>
      <c r="Q55" s="33">
        <v>0</v>
      </c>
    </row>
    <row r="56" spans="1:17" ht="20.100000000000001" customHeight="1" x14ac:dyDescent="0.2">
      <c r="A56" s="26" t="s">
        <v>135</v>
      </c>
      <c r="B56" s="27">
        <v>7.2472527472527473</v>
      </c>
      <c r="C56" s="27">
        <v>6.7167277167277168</v>
      </c>
      <c r="D56" s="27">
        <v>4.1282051282051286</v>
      </c>
      <c r="E56" s="27">
        <v>3.562271062271062</v>
      </c>
      <c r="F56" s="27">
        <v>11.375457875457876</v>
      </c>
      <c r="G56" s="27">
        <v>10.27899877899878</v>
      </c>
      <c r="H56" s="28">
        <v>0.89523074945365733</v>
      </c>
      <c r="I56" s="28">
        <v>0.86832061068702293</v>
      </c>
      <c r="J56" s="28">
        <v>0.98680351906158359</v>
      </c>
      <c r="K56" s="28">
        <v>0.85043988269794724</v>
      </c>
      <c r="L56" s="40"/>
      <c r="M56" s="33">
        <v>0</v>
      </c>
      <c r="N56" s="33">
        <v>0</v>
      </c>
      <c r="O56" s="33">
        <v>0</v>
      </c>
      <c r="P56" s="33">
        <v>1</v>
      </c>
      <c r="Q56" s="33">
        <v>0</v>
      </c>
    </row>
    <row r="57" spans="1:17" x14ac:dyDescent="0.2">
      <c r="A57" s="41"/>
    </row>
    <row r="68" spans="12:17" x14ac:dyDescent="0.2">
      <c r="L68" s="43"/>
      <c r="M68" s="43"/>
      <c r="N68" s="43"/>
      <c r="O68" s="43"/>
      <c r="P68" s="43"/>
      <c r="Q68" s="43"/>
    </row>
  </sheetData>
  <mergeCells count="14">
    <mergeCell ref="J4:K4"/>
    <mergeCell ref="A6:Q6"/>
    <mergeCell ref="A12:Q12"/>
    <mergeCell ref="A37:Q37"/>
    <mergeCell ref="A2:Q2"/>
    <mergeCell ref="A3:A5"/>
    <mergeCell ref="B3:G3"/>
    <mergeCell ref="H3:K3"/>
    <mergeCell ref="L3:L4"/>
    <mergeCell ref="M3:Q4"/>
    <mergeCell ref="B4:C4"/>
    <mergeCell ref="D4:E4"/>
    <mergeCell ref="F4:G4"/>
    <mergeCell ref="H4:I4"/>
  </mergeCells>
  <conditionalFormatting sqref="N1:Q2 N57:Q1048576 M7:M11 M13:M36 N6:Q37">
    <cfRule type="cellIs" dxfId="5" priority="7" operator="greaterThan">
      <formula>0</formula>
    </cfRule>
  </conditionalFormatting>
  <conditionalFormatting sqref="H7:K11 H38:K56">
    <cfRule type="cellIs" dxfId="4" priority="5" stopIfTrue="1" operator="greaterThan">
      <formula>1.101</formula>
    </cfRule>
    <cfRule type="cellIs" dxfId="3" priority="6" stopIfTrue="1" operator="lessThan">
      <formula>0.8</formula>
    </cfRule>
  </conditionalFormatting>
  <conditionalFormatting sqref="H13:K36">
    <cfRule type="cellIs" dxfId="2" priority="3" stopIfTrue="1" operator="greaterThan">
      <formula>1.101</formula>
    </cfRule>
    <cfRule type="cellIs" dxfId="1" priority="4" stopIfTrue="1" operator="lessThan">
      <formula>0.8</formula>
    </cfRule>
  </conditionalFormatting>
  <conditionalFormatting sqref="M38:Q56">
    <cfRule type="cellIs" dxfId="0" priority="1" operator="greaterThan">
      <formula>0</formula>
    </cfRule>
  </conditionalFormatting>
  <dataValidations count="1">
    <dataValidation operator="greaterThan" allowBlank="1" showInputMessage="1" showErrorMessage="1" sqref="A47:A53 A56 A7:A45 L33"/>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activeCell="C1" sqref="C1"/>
    </sheetView>
  </sheetViews>
  <sheetFormatPr defaultRowHeight="15" x14ac:dyDescent="0.25"/>
  <cols>
    <col min="1" max="1" width="2.140625" style="44" customWidth="1"/>
    <col min="2" max="2" width="14.85546875" customWidth="1"/>
    <col min="3" max="6" width="21.5703125" customWidth="1"/>
    <col min="7" max="7" width="13.42578125" customWidth="1"/>
    <col min="8" max="8" width="2.5703125" customWidth="1"/>
    <col min="9" max="11" width="14.140625" customWidth="1"/>
  </cols>
  <sheetData>
    <row r="1" spans="1:11" ht="18.75" x14ac:dyDescent="0.3">
      <c r="B1" s="45" t="s">
        <v>136</v>
      </c>
      <c r="D1" s="46"/>
      <c r="F1" s="46" t="s">
        <v>154</v>
      </c>
    </row>
    <row r="2" spans="1:11" ht="15.75" thickBot="1" x14ac:dyDescent="0.3">
      <c r="B2" s="47"/>
    </row>
    <row r="3" spans="1:11" ht="15.75" thickBot="1" x14ac:dyDescent="0.3">
      <c r="B3" s="113" t="s">
        <v>137</v>
      </c>
      <c r="C3" s="114" t="s">
        <v>138</v>
      </c>
      <c r="D3" s="114" t="s">
        <v>139</v>
      </c>
      <c r="E3" s="114" t="s">
        <v>140</v>
      </c>
      <c r="F3" s="114" t="s">
        <v>141</v>
      </c>
      <c r="G3" s="116" t="s">
        <v>142</v>
      </c>
      <c r="I3" s="109" t="s">
        <v>143</v>
      </c>
      <c r="J3" s="110"/>
      <c r="K3" s="111"/>
    </row>
    <row r="4" spans="1:11" ht="15.75" thickBot="1" x14ac:dyDescent="0.3">
      <c r="B4" s="113"/>
      <c r="C4" s="114"/>
      <c r="D4" s="114"/>
      <c r="E4" s="114"/>
      <c r="F4" s="114"/>
      <c r="G4" s="116"/>
      <c r="I4" s="112" t="s">
        <v>103</v>
      </c>
      <c r="J4" s="112" t="s">
        <v>104</v>
      </c>
      <c r="K4" s="112" t="s">
        <v>105</v>
      </c>
    </row>
    <row r="5" spans="1:11" ht="15.75" thickBot="1" x14ac:dyDescent="0.3">
      <c r="B5" s="113"/>
      <c r="C5" s="115"/>
      <c r="D5" s="115"/>
      <c r="E5" s="115"/>
      <c r="F5" s="115"/>
      <c r="G5" s="116"/>
      <c r="I5" s="112"/>
      <c r="J5" s="112"/>
      <c r="K5" s="112"/>
    </row>
    <row r="6" spans="1:11" ht="15.75" thickBot="1" x14ac:dyDescent="0.3">
      <c r="A6" s="44" t="s">
        <v>33</v>
      </c>
      <c r="B6" s="48" t="s">
        <v>144</v>
      </c>
      <c r="C6" s="49">
        <v>0.86567452832441161</v>
      </c>
      <c r="D6" s="49">
        <v>0.99842374213836471</v>
      </c>
      <c r="E6" s="49">
        <v>0.97202797202797198</v>
      </c>
      <c r="F6" s="49">
        <v>0.92141020932794715</v>
      </c>
      <c r="G6" s="49">
        <v>0.94327880092800009</v>
      </c>
      <c r="I6" s="50">
        <v>4.5402558479532162</v>
      </c>
      <c r="J6" s="50">
        <v>2.9571564327485378</v>
      </c>
      <c r="K6" s="50">
        <v>7.6026754385964903</v>
      </c>
    </row>
    <row r="7" spans="1:11" ht="15.75" thickBot="1" x14ac:dyDescent="0.3">
      <c r="A7" s="44" t="s">
        <v>45</v>
      </c>
      <c r="B7" s="48" t="s">
        <v>145</v>
      </c>
      <c r="C7" s="49">
        <v>0.88302513577877839</v>
      </c>
      <c r="D7" s="49">
        <v>0.98140940150333722</v>
      </c>
      <c r="E7" s="49">
        <v>0.96196175110653415</v>
      </c>
      <c r="F7" s="49">
        <v>1.0365944141183954</v>
      </c>
      <c r="G7" s="49">
        <v>0.9529094590855236</v>
      </c>
      <c r="I7" s="50">
        <v>4.5545543801862278</v>
      </c>
      <c r="J7" s="50">
        <v>2.7299592491712592</v>
      </c>
      <c r="K7" s="50">
        <v>7.4092840100504622</v>
      </c>
    </row>
    <row r="8" spans="1:11" ht="15.75" thickBot="1" x14ac:dyDescent="0.3">
      <c r="A8" s="44" t="s">
        <v>81</v>
      </c>
      <c r="B8" s="48" t="s">
        <v>146</v>
      </c>
      <c r="C8" s="49">
        <v>0.82646282319855369</v>
      </c>
      <c r="D8" s="49">
        <v>0.89821591075302687</v>
      </c>
      <c r="E8" s="49">
        <v>0.91489471321218541</v>
      </c>
      <c r="F8" s="49">
        <v>0.89340310442144877</v>
      </c>
      <c r="G8" s="49">
        <v>0.86165999286332118</v>
      </c>
      <c r="I8" s="50">
        <v>4.8315861982591279</v>
      </c>
      <c r="J8" s="50">
        <v>3.0220896737428768</v>
      </c>
      <c r="K8" s="50">
        <v>7.9803196818836497</v>
      </c>
    </row>
    <row r="9" spans="1:11" ht="15.75" thickBot="1" x14ac:dyDescent="0.3">
      <c r="B9" s="48" t="s">
        <v>147</v>
      </c>
      <c r="C9" s="49">
        <v>0.85850145813860079</v>
      </c>
      <c r="D9" s="49">
        <v>0.94753361697769389</v>
      </c>
      <c r="E9" s="49">
        <v>0.94468923017940287</v>
      </c>
      <c r="F9" s="49">
        <v>0.96800538406892467</v>
      </c>
      <c r="G9" s="49">
        <v>0.91464053829830183</v>
      </c>
      <c r="I9" s="50">
        <v>4.6561348518092851</v>
      </c>
      <c r="J9" s="50">
        <v>2.8563142130742176</v>
      </c>
      <c r="K9" s="50">
        <v>7.6363650611221399</v>
      </c>
    </row>
    <row r="11" spans="1:11" ht="18.75" x14ac:dyDescent="0.3">
      <c r="B11" s="45" t="s">
        <v>148</v>
      </c>
      <c r="F11" s="46" t="s">
        <v>154</v>
      </c>
    </row>
    <row r="12" spans="1:11" ht="15.75" thickBot="1" x14ac:dyDescent="0.3">
      <c r="B12" s="51"/>
      <c r="C12" s="52"/>
      <c r="D12" s="52"/>
      <c r="E12" s="52"/>
      <c r="F12" s="52"/>
      <c r="G12" s="52"/>
      <c r="H12" s="53"/>
      <c r="I12" s="52"/>
      <c r="J12" s="52"/>
      <c r="K12" s="52"/>
    </row>
    <row r="13" spans="1:11" ht="15.75" customHeight="1" thickBot="1" x14ac:dyDescent="0.3">
      <c r="B13" s="113" t="s">
        <v>137</v>
      </c>
      <c r="C13" s="114" t="s">
        <v>138</v>
      </c>
      <c r="D13" s="114" t="s">
        <v>139</v>
      </c>
      <c r="E13" s="114" t="s">
        <v>140</v>
      </c>
      <c r="F13" s="114" t="s">
        <v>141</v>
      </c>
      <c r="G13" s="116" t="s">
        <v>142</v>
      </c>
      <c r="I13" s="109" t="s">
        <v>143</v>
      </c>
      <c r="J13" s="110"/>
      <c r="K13" s="111"/>
    </row>
    <row r="14" spans="1:11" ht="15.75" thickBot="1" x14ac:dyDescent="0.3">
      <c r="B14" s="113"/>
      <c r="C14" s="114"/>
      <c r="D14" s="114"/>
      <c r="E14" s="114"/>
      <c r="F14" s="114"/>
      <c r="G14" s="116"/>
      <c r="I14" s="112" t="s">
        <v>103</v>
      </c>
      <c r="J14" s="112" t="s">
        <v>104</v>
      </c>
      <c r="K14" s="112" t="s">
        <v>105</v>
      </c>
    </row>
    <row r="15" spans="1:11" ht="15.75" thickBot="1" x14ac:dyDescent="0.3">
      <c r="B15" s="113"/>
      <c r="C15" s="115"/>
      <c r="D15" s="115"/>
      <c r="E15" s="115"/>
      <c r="F15" s="115"/>
      <c r="G15" s="116"/>
      <c r="I15" s="112"/>
      <c r="J15" s="112"/>
      <c r="K15" s="112"/>
    </row>
    <row r="16" spans="1:11" ht="15.75" thickBot="1" x14ac:dyDescent="0.3">
      <c r="A16" s="44" t="s">
        <v>33</v>
      </c>
      <c r="B16" s="48" t="s">
        <v>144</v>
      </c>
      <c r="C16" s="49">
        <v>0.86567452832441161</v>
      </c>
      <c r="D16" s="49">
        <v>0.99842374213836471</v>
      </c>
      <c r="E16" s="49">
        <v>0.97202797202797198</v>
      </c>
      <c r="F16" s="49">
        <v>0.92141020932794715</v>
      </c>
      <c r="G16" s="49">
        <v>0.94327880092800009</v>
      </c>
      <c r="I16" s="50">
        <v>4.5402558479532162</v>
      </c>
      <c r="J16" s="50">
        <v>2.9571564327485378</v>
      </c>
      <c r="K16" s="50">
        <v>7.6026754385964903</v>
      </c>
    </row>
    <row r="17" spans="1:11" ht="15.75" thickBot="1" x14ac:dyDescent="0.3">
      <c r="A17" s="44" t="s">
        <v>45</v>
      </c>
      <c r="B17" s="48" t="s">
        <v>145</v>
      </c>
      <c r="C17" s="49">
        <v>0.88450299958091505</v>
      </c>
      <c r="D17" s="49">
        <v>0.99314889996877076</v>
      </c>
      <c r="E17" s="49">
        <v>0.96467456115245176</v>
      </c>
      <c r="F17" s="49">
        <v>1.0703399252938899</v>
      </c>
      <c r="G17" s="49">
        <v>0.96324470734488388</v>
      </c>
      <c r="I17" s="50">
        <v>4.4170077147426854</v>
      </c>
      <c r="J17" s="50">
        <v>2.634475256374071</v>
      </c>
      <c r="K17" s="50">
        <v>7.15501458274532</v>
      </c>
    </row>
    <row r="18" spans="1:11" ht="15.75" thickBot="1" x14ac:dyDescent="0.3">
      <c r="A18" s="44" t="s">
        <v>81</v>
      </c>
      <c r="B18" s="48" t="s">
        <v>146</v>
      </c>
      <c r="C18" s="49">
        <v>0.82158318465447977</v>
      </c>
      <c r="D18" s="49">
        <v>0.93367346078132052</v>
      </c>
      <c r="E18" s="49">
        <v>0.91277292776222108</v>
      </c>
      <c r="F18" s="49">
        <v>0.9279929418152203</v>
      </c>
      <c r="G18" s="49">
        <v>0.87061080877090991</v>
      </c>
      <c r="I18" s="50">
        <v>4.1646304449336267</v>
      </c>
      <c r="J18" s="50">
        <v>2.8722400106730706</v>
      </c>
      <c r="K18" s="50">
        <v>7.1597691948502442</v>
      </c>
    </row>
    <row r="19" spans="1:11" ht="15.75" thickBot="1" x14ac:dyDescent="0.3">
      <c r="B19" s="48" t="s">
        <v>147</v>
      </c>
      <c r="C19" s="49">
        <v>0.8581709399509172</v>
      </c>
      <c r="D19" s="49">
        <v>0.94753361697769412</v>
      </c>
      <c r="E19" s="49">
        <v>0.94663656007483821</v>
      </c>
      <c r="F19" s="49">
        <v>0.9973692459939395</v>
      </c>
      <c r="G19" s="49">
        <v>0.91464053829830183</v>
      </c>
      <c r="I19" s="50">
        <v>4.33225944692329</v>
      </c>
      <c r="J19" s="50">
        <v>2.7521465123900275</v>
      </c>
      <c r="K19" s="50">
        <v>7.1954057324359075</v>
      </c>
    </row>
    <row r="21" spans="1:11" ht="18.75" x14ac:dyDescent="0.3">
      <c r="B21" s="45" t="s">
        <v>149</v>
      </c>
      <c r="F21" s="46" t="s">
        <v>154</v>
      </c>
    </row>
    <row r="22" spans="1:11" ht="15.75" thickBot="1" x14ac:dyDescent="0.3">
      <c r="B22" s="51"/>
      <c r="C22" s="52"/>
      <c r="D22" s="52"/>
      <c r="E22" s="52"/>
      <c r="F22" s="52"/>
      <c r="G22" s="52"/>
      <c r="H22" s="53"/>
      <c r="I22" s="52"/>
      <c r="J22" s="52"/>
      <c r="K22" s="52"/>
    </row>
    <row r="23" spans="1:11" ht="15.75" customHeight="1" thickBot="1" x14ac:dyDescent="0.3">
      <c r="B23" s="113" t="s">
        <v>137</v>
      </c>
      <c r="C23" s="114" t="s">
        <v>138</v>
      </c>
      <c r="D23" s="114" t="s">
        <v>139</v>
      </c>
      <c r="E23" s="114" t="s">
        <v>140</v>
      </c>
      <c r="F23" s="114" t="s">
        <v>141</v>
      </c>
      <c r="G23" s="116" t="s">
        <v>142</v>
      </c>
      <c r="I23" s="109" t="s">
        <v>143</v>
      </c>
      <c r="J23" s="110"/>
      <c r="K23" s="111"/>
    </row>
    <row r="24" spans="1:11" ht="15.75" thickBot="1" x14ac:dyDescent="0.3">
      <c r="B24" s="113"/>
      <c r="C24" s="114"/>
      <c r="D24" s="114"/>
      <c r="E24" s="114"/>
      <c r="F24" s="114"/>
      <c r="G24" s="116"/>
      <c r="I24" s="112" t="s">
        <v>103</v>
      </c>
      <c r="J24" s="112" t="s">
        <v>104</v>
      </c>
      <c r="K24" s="112" t="s">
        <v>105</v>
      </c>
    </row>
    <row r="25" spans="1:11" ht="15.75" thickBot="1" x14ac:dyDescent="0.3">
      <c r="B25" s="113"/>
      <c r="C25" s="115"/>
      <c r="D25" s="115"/>
      <c r="E25" s="115"/>
      <c r="F25" s="115"/>
      <c r="G25" s="116"/>
      <c r="I25" s="112"/>
      <c r="J25" s="112"/>
      <c r="K25" s="112"/>
    </row>
    <row r="26" spans="1:11" ht="15.75" thickBot="1" x14ac:dyDescent="0.3">
      <c r="A26" s="44" t="s">
        <v>33</v>
      </c>
      <c r="B26" s="48" t="s">
        <v>144</v>
      </c>
      <c r="C26" s="49" t="s">
        <v>152</v>
      </c>
      <c r="D26" s="49" t="s">
        <v>152</v>
      </c>
      <c r="E26" s="49" t="s">
        <v>152</v>
      </c>
      <c r="F26" s="49" t="s">
        <v>152</v>
      </c>
      <c r="G26" s="49" t="s">
        <v>152</v>
      </c>
      <c r="I26" s="50" t="s">
        <v>152</v>
      </c>
      <c r="J26" s="50" t="s">
        <v>152</v>
      </c>
      <c r="K26" s="50" t="s">
        <v>152</v>
      </c>
    </row>
    <row r="27" spans="1:11" ht="15.75" thickBot="1" x14ac:dyDescent="0.3">
      <c r="A27" s="44" t="s">
        <v>45</v>
      </c>
      <c r="B27" s="48" t="s">
        <v>145</v>
      </c>
      <c r="C27" s="49">
        <v>0.83640476715956746</v>
      </c>
      <c r="D27" s="49">
        <v>0.9265759312320917</v>
      </c>
      <c r="E27" s="49">
        <v>0.92114695340501795</v>
      </c>
      <c r="F27" s="49">
        <v>0.69550342130987297</v>
      </c>
      <c r="G27" s="49">
        <v>0.86484090697023419</v>
      </c>
      <c r="I27" s="50">
        <v>7.8864719904648393</v>
      </c>
      <c r="J27" s="50">
        <v>3.1606078665077475</v>
      </c>
      <c r="K27" s="50">
        <v>11.047079856972587</v>
      </c>
    </row>
    <row r="28" spans="1:11" ht="15.75" thickBot="1" x14ac:dyDescent="0.3">
      <c r="A28" s="44" t="s">
        <v>81</v>
      </c>
      <c r="B28" s="48" t="s">
        <v>146</v>
      </c>
      <c r="C28" s="49">
        <v>0.78825130840902158</v>
      </c>
      <c r="D28" s="49">
        <v>0.61357940305308722</v>
      </c>
      <c r="E28" s="49">
        <v>0.86744925409635609</v>
      </c>
      <c r="F28" s="49">
        <v>0.5053763440860215</v>
      </c>
      <c r="G28" s="49">
        <v>0.73084733795973722</v>
      </c>
      <c r="I28" s="50">
        <v>16.447422062350121</v>
      </c>
      <c r="J28" s="50">
        <v>6.7032374100719423</v>
      </c>
      <c r="K28" s="50">
        <v>23.582314148681053</v>
      </c>
    </row>
    <row r="29" spans="1:11" ht="15.75" thickBot="1" x14ac:dyDescent="0.3">
      <c r="B29" s="48" t="s">
        <v>147</v>
      </c>
      <c r="C29" s="49">
        <v>0.81524834761448117</v>
      </c>
      <c r="D29" s="49">
        <v>0.76641016672496209</v>
      </c>
      <c r="E29" s="49">
        <v>0.89967732472865947</v>
      </c>
      <c r="F29" s="49">
        <v>0.60043988269794724</v>
      </c>
      <c r="G29" s="49">
        <v>0.80378840789512673</v>
      </c>
      <c r="I29" s="50">
        <v>10.017129215159654</v>
      </c>
      <c r="J29" s="50">
        <v>4.0423008057296332</v>
      </c>
      <c r="K29" s="50">
        <v>14.166860638615338</v>
      </c>
    </row>
    <row r="31" spans="1:11" ht="18.75" x14ac:dyDescent="0.3">
      <c r="B31" s="45" t="s">
        <v>150</v>
      </c>
      <c r="F31" s="46" t="s">
        <v>154</v>
      </c>
    </row>
    <row r="32" spans="1:11" ht="15.75" thickBot="1" x14ac:dyDescent="0.3">
      <c r="B32" s="51"/>
      <c r="C32" s="52"/>
      <c r="D32" s="52"/>
      <c r="E32" s="52"/>
      <c r="F32" s="52"/>
      <c r="G32" s="52"/>
      <c r="H32" s="53"/>
      <c r="I32" s="52"/>
      <c r="J32" s="52"/>
      <c r="K32" s="52"/>
    </row>
    <row r="33" spans="1:11" ht="15.75" customHeight="1" thickBot="1" x14ac:dyDescent="0.3">
      <c r="B33" s="113" t="s">
        <v>137</v>
      </c>
      <c r="C33" s="114" t="s">
        <v>138</v>
      </c>
      <c r="D33" s="114" t="s">
        <v>139</v>
      </c>
      <c r="E33" s="114" t="s">
        <v>140</v>
      </c>
      <c r="F33" s="114" t="s">
        <v>141</v>
      </c>
      <c r="G33" s="116" t="s">
        <v>142</v>
      </c>
      <c r="I33" s="109" t="s">
        <v>143</v>
      </c>
      <c r="J33" s="110"/>
      <c r="K33" s="111"/>
    </row>
    <row r="34" spans="1:11" ht="15.75" thickBot="1" x14ac:dyDescent="0.3">
      <c r="B34" s="113"/>
      <c r="C34" s="114"/>
      <c r="D34" s="114"/>
      <c r="E34" s="114"/>
      <c r="F34" s="114"/>
      <c r="G34" s="116"/>
      <c r="I34" s="112" t="s">
        <v>103</v>
      </c>
      <c r="J34" s="112" t="s">
        <v>104</v>
      </c>
      <c r="K34" s="112" t="s">
        <v>105</v>
      </c>
    </row>
    <row r="35" spans="1:11" ht="15.75" thickBot="1" x14ac:dyDescent="0.3">
      <c r="B35" s="113"/>
      <c r="C35" s="115"/>
      <c r="D35" s="115"/>
      <c r="E35" s="115"/>
      <c r="F35" s="115"/>
      <c r="G35" s="116"/>
      <c r="I35" s="112"/>
      <c r="J35" s="112"/>
      <c r="K35" s="112"/>
    </row>
    <row r="36" spans="1:11" ht="15.75" thickBot="1" x14ac:dyDescent="0.3">
      <c r="A36" s="44" t="s">
        <v>33</v>
      </c>
      <c r="B36" s="48" t="s">
        <v>144</v>
      </c>
      <c r="C36" s="49" t="s">
        <v>152</v>
      </c>
      <c r="D36" s="49" t="s">
        <v>152</v>
      </c>
      <c r="E36" s="49" t="s">
        <v>152</v>
      </c>
      <c r="F36" s="49" t="s">
        <v>152</v>
      </c>
      <c r="G36" s="49" t="s">
        <v>152</v>
      </c>
      <c r="I36" s="50" t="s">
        <v>152</v>
      </c>
      <c r="J36" s="50" t="s">
        <v>152</v>
      </c>
      <c r="K36" s="50" t="s">
        <v>152</v>
      </c>
    </row>
    <row r="37" spans="1:11" ht="15.75" thickBot="1" x14ac:dyDescent="0.3">
      <c r="A37" s="44" t="s">
        <v>45</v>
      </c>
      <c r="B37" s="48" t="s">
        <v>145</v>
      </c>
      <c r="C37" s="49">
        <v>0.9721814085610736</v>
      </c>
      <c r="D37" s="49">
        <v>0.90242070116861439</v>
      </c>
      <c r="E37" s="49">
        <v>1.0102589154860773</v>
      </c>
      <c r="F37" s="49">
        <v>0.96213235294117649</v>
      </c>
      <c r="G37" s="49">
        <v>0.93159528855157459</v>
      </c>
      <c r="I37" s="50">
        <v>3.4641323024054986</v>
      </c>
      <c r="J37" s="50">
        <v>4.0081615120274909</v>
      </c>
      <c r="K37" s="50">
        <v>8.1198453608247423</v>
      </c>
    </row>
    <row r="38" spans="1:11" ht="15.75" thickBot="1" x14ac:dyDescent="0.3">
      <c r="A38" s="44" t="s">
        <v>81</v>
      </c>
      <c r="B38" s="48" t="s">
        <v>146</v>
      </c>
      <c r="C38" s="49">
        <v>0.91542475474848684</v>
      </c>
      <c r="D38" s="49">
        <v>0.83358129649309243</v>
      </c>
      <c r="E38" s="49">
        <v>0.97172182656053618</v>
      </c>
      <c r="F38" s="49">
        <v>0.91495601173020524</v>
      </c>
      <c r="G38" s="49">
        <v>0.92050497922057561</v>
      </c>
      <c r="I38" s="50">
        <v>14.01969696969697</v>
      </c>
      <c r="J38" s="50">
        <v>4.2901069518716577</v>
      </c>
      <c r="K38" s="50">
        <v>18.309803921568626</v>
      </c>
    </row>
    <row r="39" spans="1:11" ht="15.75" thickBot="1" x14ac:dyDescent="0.3">
      <c r="B39" s="48" t="s">
        <v>147</v>
      </c>
      <c r="C39" s="49">
        <v>0.93515132945221813</v>
      </c>
      <c r="D39" s="49">
        <v>0.87690085357846348</v>
      </c>
      <c r="E39" s="49">
        <v>0.98328690807799446</v>
      </c>
      <c r="F39" s="49">
        <v>0.94637610186092069</v>
      </c>
      <c r="G39" s="49">
        <v>0.92578637017044618</v>
      </c>
      <c r="I39" s="50">
        <v>6.8969855072463773</v>
      </c>
      <c r="J39" s="50">
        <v>4.0998550724637681</v>
      </c>
      <c r="K39" s="50">
        <v>11.433797101449276</v>
      </c>
    </row>
  </sheetData>
  <mergeCells count="40">
    <mergeCell ref="B33:B35"/>
    <mergeCell ref="C33:C35"/>
    <mergeCell ref="D33:D35"/>
    <mergeCell ref="E33:E35"/>
    <mergeCell ref="F33:F35"/>
    <mergeCell ref="G33:G35"/>
    <mergeCell ref="I13:K13"/>
    <mergeCell ref="I14:I15"/>
    <mergeCell ref="J14:J15"/>
    <mergeCell ref="K14:K15"/>
    <mergeCell ref="G23:G25"/>
    <mergeCell ref="I33:K33"/>
    <mergeCell ref="I34:I35"/>
    <mergeCell ref="J34:J35"/>
    <mergeCell ref="K34:K35"/>
    <mergeCell ref="I23:K23"/>
    <mergeCell ref="I24:I25"/>
    <mergeCell ref="J24:J25"/>
    <mergeCell ref="K24:K25"/>
    <mergeCell ref="B23:B25"/>
    <mergeCell ref="C23:C25"/>
    <mergeCell ref="D23:D25"/>
    <mergeCell ref="E23:E25"/>
    <mergeCell ref="F23:F25"/>
    <mergeCell ref="I3:K3"/>
    <mergeCell ref="I4:I5"/>
    <mergeCell ref="J4:J5"/>
    <mergeCell ref="K4:K5"/>
    <mergeCell ref="B13:B15"/>
    <mergeCell ref="C13:C15"/>
    <mergeCell ref="D13:D15"/>
    <mergeCell ref="E13:E15"/>
    <mergeCell ref="F13:F15"/>
    <mergeCell ref="G13:G15"/>
    <mergeCell ref="B3:B5"/>
    <mergeCell ref="C3:C5"/>
    <mergeCell ref="D3:D5"/>
    <mergeCell ref="E3:E5"/>
    <mergeCell ref="F3:F5"/>
    <mergeCell ref="G3:G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activeCell="C1" sqref="C1"/>
    </sheetView>
  </sheetViews>
  <sheetFormatPr defaultRowHeight="15" x14ac:dyDescent="0.25"/>
  <cols>
    <col min="1" max="1" width="2.140625" style="44" customWidth="1"/>
    <col min="2" max="2" width="14.85546875" customWidth="1"/>
    <col min="3" max="8" width="16.5703125" customWidth="1"/>
    <col min="9" max="11" width="14.140625" customWidth="1"/>
  </cols>
  <sheetData>
    <row r="1" spans="1:11" ht="18.75" x14ac:dyDescent="0.3">
      <c r="B1" s="45" t="s">
        <v>136</v>
      </c>
      <c r="D1" s="46"/>
      <c r="F1" s="46" t="s">
        <v>154</v>
      </c>
    </row>
    <row r="2" spans="1:11" ht="15.75" thickBot="1" x14ac:dyDescent="0.3">
      <c r="B2" s="47"/>
    </row>
    <row r="3" spans="1:11" ht="15.75" customHeight="1" thickBot="1" x14ac:dyDescent="0.3">
      <c r="B3" s="117" t="s">
        <v>137</v>
      </c>
      <c r="C3" s="119" t="s">
        <v>99</v>
      </c>
      <c r="D3" s="120"/>
      <c r="E3" s="120"/>
      <c r="F3" s="120"/>
      <c r="G3" s="120"/>
      <c r="H3" s="121"/>
    </row>
    <row r="4" spans="1:11" ht="15.75" thickBot="1" x14ac:dyDescent="0.3">
      <c r="B4" s="118"/>
      <c r="C4" s="122" t="s">
        <v>103</v>
      </c>
      <c r="D4" s="123"/>
      <c r="E4" s="122" t="s">
        <v>104</v>
      </c>
      <c r="F4" s="123"/>
      <c r="G4" s="122" t="s">
        <v>151</v>
      </c>
      <c r="H4" s="123"/>
    </row>
    <row r="5" spans="1:11" ht="15.75" thickBot="1" x14ac:dyDescent="0.3">
      <c r="B5" s="118"/>
      <c r="C5" s="54" t="s">
        <v>108</v>
      </c>
      <c r="D5" s="54" t="s">
        <v>109</v>
      </c>
      <c r="E5" s="54" t="s">
        <v>110</v>
      </c>
      <c r="F5" s="54" t="s">
        <v>109</v>
      </c>
      <c r="G5" s="54" t="s">
        <v>110</v>
      </c>
      <c r="H5" s="54" t="s">
        <v>109</v>
      </c>
    </row>
    <row r="6" spans="1:11" ht="15.75" thickBot="1" x14ac:dyDescent="0.3">
      <c r="A6" s="44" t="s">
        <v>33</v>
      </c>
      <c r="B6" s="48" t="s">
        <v>144</v>
      </c>
      <c r="C6" s="55">
        <v>5.0058918128654968</v>
      </c>
      <c r="D6" s="55">
        <v>4.5402558479532162</v>
      </c>
      <c r="E6" s="55">
        <v>3.0539473684210527</v>
      </c>
      <c r="F6" s="55">
        <v>2.9571564327485378</v>
      </c>
      <c r="G6" s="55">
        <v>8.0598391812865504</v>
      </c>
      <c r="H6" s="55">
        <v>7.6026754385964903</v>
      </c>
    </row>
    <row r="7" spans="1:11" ht="15.75" thickBot="1" x14ac:dyDescent="0.3">
      <c r="A7" s="44" t="s">
        <v>45</v>
      </c>
      <c r="B7" s="48" t="s">
        <v>145</v>
      </c>
      <c r="C7" s="55">
        <v>4.9764479212854456</v>
      </c>
      <c r="D7" s="55">
        <v>4.5545543801862278</v>
      </c>
      <c r="E7" s="55">
        <v>2.7256656320601342</v>
      </c>
      <c r="F7" s="55">
        <v>2.7299592491712592</v>
      </c>
      <c r="G7" s="55">
        <v>7.7754333734507295</v>
      </c>
      <c r="H7" s="55">
        <v>7.4092840100504622</v>
      </c>
    </row>
    <row r="8" spans="1:11" ht="15.75" thickBot="1" x14ac:dyDescent="0.3">
      <c r="A8" s="44" t="s">
        <v>81</v>
      </c>
      <c r="B8" s="48" t="s">
        <v>146</v>
      </c>
      <c r="C8" s="55">
        <v>5.6185077337341101</v>
      </c>
      <c r="D8" s="55">
        <v>4.8315861982591279</v>
      </c>
      <c r="E8" s="55">
        <v>3.3709671864236959</v>
      </c>
      <c r="F8" s="55">
        <v>3.0220896737428768</v>
      </c>
      <c r="G8" s="55">
        <v>9.2615645939006832</v>
      </c>
      <c r="H8" s="55">
        <v>7.9803196818836497</v>
      </c>
    </row>
    <row r="9" spans="1:11" ht="15.75" thickBot="1" x14ac:dyDescent="0.3">
      <c r="B9" s="48" t="s">
        <v>147</v>
      </c>
      <c r="C9" s="55">
        <v>5.2168442865600948</v>
      </c>
      <c r="D9" s="55">
        <v>4.6561348518092851</v>
      </c>
      <c r="E9" s="55">
        <v>2.9909936265802943</v>
      </c>
      <c r="F9" s="55">
        <v>2.8563142130742176</v>
      </c>
      <c r="G9" s="55">
        <v>8.3490341192723392</v>
      </c>
      <c r="H9" s="55">
        <v>7.6363650611221399</v>
      </c>
    </row>
    <row r="11" spans="1:11" ht="18.75" x14ac:dyDescent="0.3">
      <c r="B11" s="45" t="s">
        <v>148</v>
      </c>
      <c r="F11" s="46" t="s">
        <v>154</v>
      </c>
    </row>
    <row r="12" spans="1:11" ht="15.75" thickBot="1" x14ac:dyDescent="0.3">
      <c r="B12" s="51"/>
      <c r="C12" s="52"/>
      <c r="D12" s="52"/>
      <c r="E12" s="52"/>
      <c r="F12" s="52"/>
      <c r="G12" s="52"/>
      <c r="H12" s="53"/>
      <c r="I12" s="52"/>
      <c r="J12" s="52"/>
      <c r="K12" s="52"/>
    </row>
    <row r="13" spans="1:11" ht="15.75" customHeight="1" thickBot="1" x14ac:dyDescent="0.3">
      <c r="B13" s="117" t="s">
        <v>137</v>
      </c>
      <c r="C13" s="119" t="s">
        <v>99</v>
      </c>
      <c r="D13" s="120"/>
      <c r="E13" s="120"/>
      <c r="F13" s="120"/>
      <c r="G13" s="120"/>
      <c r="H13" s="121"/>
    </row>
    <row r="14" spans="1:11" ht="15.75" thickBot="1" x14ac:dyDescent="0.3">
      <c r="B14" s="118"/>
      <c r="C14" s="122" t="s">
        <v>103</v>
      </c>
      <c r="D14" s="123"/>
      <c r="E14" s="122" t="s">
        <v>104</v>
      </c>
      <c r="F14" s="123"/>
      <c r="G14" s="122" t="s">
        <v>151</v>
      </c>
      <c r="H14" s="123"/>
    </row>
    <row r="15" spans="1:11" ht="15.75" thickBot="1" x14ac:dyDescent="0.3">
      <c r="B15" s="118"/>
      <c r="C15" s="54" t="s">
        <v>108</v>
      </c>
      <c r="D15" s="54" t="s">
        <v>109</v>
      </c>
      <c r="E15" s="54" t="s">
        <v>110</v>
      </c>
      <c r="F15" s="54" t="s">
        <v>109</v>
      </c>
      <c r="G15" s="54" t="s">
        <v>110</v>
      </c>
      <c r="H15" s="54" t="s">
        <v>109</v>
      </c>
    </row>
    <row r="16" spans="1:11" ht="15.75" thickBot="1" x14ac:dyDescent="0.3">
      <c r="A16" s="44" t="s">
        <v>33</v>
      </c>
      <c r="B16" s="48" t="s">
        <v>144</v>
      </c>
      <c r="C16" s="55">
        <v>5.0058918128654968</v>
      </c>
      <c r="D16" s="55">
        <v>4.5402558479532162</v>
      </c>
      <c r="E16" s="55">
        <v>3.0539473684210527</v>
      </c>
      <c r="F16" s="55">
        <v>2.9571564327485378</v>
      </c>
      <c r="G16" s="55">
        <v>8.0598391812865504</v>
      </c>
      <c r="H16" s="55">
        <v>7.6026754385964903</v>
      </c>
    </row>
    <row r="17" spans="1:11" ht="15.75" thickBot="1" x14ac:dyDescent="0.3">
      <c r="A17" s="44" t="s">
        <v>45</v>
      </c>
      <c r="B17" s="48" t="s">
        <v>145</v>
      </c>
      <c r="C17" s="55">
        <v>4.8150002352055701</v>
      </c>
      <c r="D17" s="55">
        <v>4.4170077147426854</v>
      </c>
      <c r="E17" s="55">
        <v>2.5794818421300221</v>
      </c>
      <c r="F17" s="55">
        <v>2.634475256374071</v>
      </c>
      <c r="G17" s="55">
        <v>7.4280341518487161</v>
      </c>
      <c r="H17" s="55">
        <v>7.15501458274532</v>
      </c>
    </row>
    <row r="18" spans="1:11" ht="15.75" thickBot="1" x14ac:dyDescent="0.3">
      <c r="A18" s="44" t="s">
        <v>81</v>
      </c>
      <c r="B18" s="48" t="s">
        <v>146</v>
      </c>
      <c r="C18" s="55">
        <v>4.8667583883663532</v>
      </c>
      <c r="D18" s="55">
        <v>4.1646304449336267</v>
      </c>
      <c r="E18" s="55">
        <v>3.0830064705489959</v>
      </c>
      <c r="F18" s="55">
        <v>2.8722400106730706</v>
      </c>
      <c r="G18" s="55">
        <v>8.2238459742512173</v>
      </c>
      <c r="H18" s="55">
        <v>7.1597691948502442</v>
      </c>
    </row>
    <row r="19" spans="1:11" ht="15.75" thickBot="1" x14ac:dyDescent="0.3">
      <c r="B19" s="48" t="s">
        <v>147</v>
      </c>
      <c r="C19" s="55">
        <v>4.8510171670573996</v>
      </c>
      <c r="D19" s="55">
        <v>4.33225944692329</v>
      </c>
      <c r="E19" s="55">
        <v>2.8106701706622301</v>
      </c>
      <c r="F19" s="55">
        <v>2.7521465123900275</v>
      </c>
      <c r="G19" s="55">
        <v>7.7832432125841331</v>
      </c>
      <c r="H19" s="55">
        <v>7.1954057324359075</v>
      </c>
    </row>
    <row r="21" spans="1:11" ht="18.75" x14ac:dyDescent="0.3">
      <c r="B21" s="45" t="s">
        <v>149</v>
      </c>
      <c r="F21" s="46" t="s">
        <v>154</v>
      </c>
    </row>
    <row r="22" spans="1:11" ht="15.75" thickBot="1" x14ac:dyDescent="0.3">
      <c r="B22" s="51"/>
      <c r="C22" s="52"/>
      <c r="D22" s="52"/>
      <c r="E22" s="52"/>
      <c r="F22" s="52"/>
      <c r="G22" s="52"/>
      <c r="H22" s="53"/>
      <c r="I22" s="52"/>
      <c r="J22" s="52"/>
      <c r="K22" s="52"/>
    </row>
    <row r="23" spans="1:11" ht="15.75" customHeight="1" thickBot="1" x14ac:dyDescent="0.3">
      <c r="B23" s="117" t="s">
        <v>137</v>
      </c>
      <c r="C23" s="119" t="s">
        <v>99</v>
      </c>
      <c r="D23" s="120"/>
      <c r="E23" s="120"/>
      <c r="F23" s="120"/>
      <c r="G23" s="120"/>
      <c r="H23" s="121"/>
    </row>
    <row r="24" spans="1:11" ht="15.75" thickBot="1" x14ac:dyDescent="0.3">
      <c r="B24" s="118"/>
      <c r="C24" s="122" t="s">
        <v>103</v>
      </c>
      <c r="D24" s="123"/>
      <c r="E24" s="122" t="s">
        <v>104</v>
      </c>
      <c r="F24" s="123"/>
      <c r="G24" s="122" t="s">
        <v>151</v>
      </c>
      <c r="H24" s="123"/>
    </row>
    <row r="25" spans="1:11" ht="15.75" thickBot="1" x14ac:dyDescent="0.3">
      <c r="B25" s="118"/>
      <c r="C25" s="54" t="s">
        <v>108</v>
      </c>
      <c r="D25" s="54" t="s">
        <v>109</v>
      </c>
      <c r="E25" s="54" t="s">
        <v>110</v>
      </c>
      <c r="F25" s="54" t="s">
        <v>109</v>
      </c>
      <c r="G25" s="54" t="s">
        <v>110</v>
      </c>
      <c r="H25" s="54" t="s">
        <v>109</v>
      </c>
    </row>
    <row r="26" spans="1:11" ht="15.75" thickBot="1" x14ac:dyDescent="0.3">
      <c r="A26" s="44" t="s">
        <v>33</v>
      </c>
      <c r="B26" s="48" t="s">
        <v>144</v>
      </c>
      <c r="C26" s="55" t="s">
        <v>152</v>
      </c>
      <c r="D26" s="55" t="s">
        <v>152</v>
      </c>
      <c r="E26" s="55" t="s">
        <v>152</v>
      </c>
      <c r="F26" s="55" t="s">
        <v>152</v>
      </c>
      <c r="G26" s="55" t="s">
        <v>152</v>
      </c>
      <c r="H26" s="55" t="s">
        <v>152</v>
      </c>
    </row>
    <row r="27" spans="1:11" ht="15.75" thickBot="1" x14ac:dyDescent="0.3">
      <c r="A27" s="44" t="s">
        <v>45</v>
      </c>
      <c r="B27" s="48" t="s">
        <v>145</v>
      </c>
      <c r="C27" s="55">
        <v>9.0584028605482718</v>
      </c>
      <c r="D27" s="55">
        <v>7.8864719904648393</v>
      </c>
      <c r="E27" s="55">
        <v>3.7151370679380213</v>
      </c>
      <c r="F27" s="55">
        <v>3.1606078665077475</v>
      </c>
      <c r="G27" s="55">
        <v>12.773539928486294</v>
      </c>
      <c r="H27" s="55">
        <v>11.047079856972587</v>
      </c>
    </row>
    <row r="28" spans="1:11" ht="15.75" thickBot="1" x14ac:dyDescent="0.3">
      <c r="A28" s="44" t="s">
        <v>81</v>
      </c>
      <c r="B28" s="48" t="s">
        <v>146</v>
      </c>
      <c r="C28" s="55">
        <v>20.12679856115108</v>
      </c>
      <c r="D28" s="55">
        <v>16.447422062350121</v>
      </c>
      <c r="E28" s="55">
        <v>11.573741007194245</v>
      </c>
      <c r="F28" s="55">
        <v>6.7032374100719423</v>
      </c>
      <c r="G28" s="55">
        <v>32.26708633093525</v>
      </c>
      <c r="H28" s="55">
        <v>23.582314148681053</v>
      </c>
    </row>
    <row r="29" spans="1:11" ht="15.75" thickBot="1" x14ac:dyDescent="0.3">
      <c r="B29" s="48" t="s">
        <v>147</v>
      </c>
      <c r="C29" s="55">
        <v>11.813115487914056</v>
      </c>
      <c r="D29" s="55">
        <v>10.017129215159654</v>
      </c>
      <c r="E29" s="55">
        <v>5.6709937332139662</v>
      </c>
      <c r="F29" s="55">
        <v>4.0423008057296332</v>
      </c>
      <c r="G29" s="55">
        <v>17.625111906893466</v>
      </c>
      <c r="H29" s="55">
        <v>14.166860638615338</v>
      </c>
    </row>
    <row r="31" spans="1:11" ht="18.75" x14ac:dyDescent="0.3">
      <c r="B31" s="45" t="s">
        <v>150</v>
      </c>
      <c r="F31" s="46" t="s">
        <v>154</v>
      </c>
    </row>
    <row r="32" spans="1:11" ht="15.75" thickBot="1" x14ac:dyDescent="0.3">
      <c r="B32" s="51"/>
      <c r="C32" s="52"/>
      <c r="D32" s="52"/>
      <c r="E32" s="52"/>
      <c r="F32" s="52"/>
      <c r="G32" s="52"/>
      <c r="H32" s="53"/>
      <c r="I32" s="52"/>
      <c r="J32" s="52"/>
      <c r="K32" s="52"/>
    </row>
    <row r="33" spans="1:8" ht="15.75" customHeight="1" thickBot="1" x14ac:dyDescent="0.3">
      <c r="B33" s="117" t="s">
        <v>137</v>
      </c>
      <c r="C33" s="119" t="s">
        <v>99</v>
      </c>
      <c r="D33" s="120"/>
      <c r="E33" s="120"/>
      <c r="F33" s="120"/>
      <c r="G33" s="120"/>
      <c r="H33" s="121"/>
    </row>
    <row r="34" spans="1:8" ht="15.75" thickBot="1" x14ac:dyDescent="0.3">
      <c r="B34" s="118"/>
      <c r="C34" s="122" t="s">
        <v>103</v>
      </c>
      <c r="D34" s="123"/>
      <c r="E34" s="122" t="s">
        <v>104</v>
      </c>
      <c r="F34" s="123"/>
      <c r="G34" s="122" t="s">
        <v>151</v>
      </c>
      <c r="H34" s="123"/>
    </row>
    <row r="35" spans="1:8" ht="15.75" thickBot="1" x14ac:dyDescent="0.3">
      <c r="B35" s="124"/>
      <c r="C35" s="56" t="s">
        <v>108</v>
      </c>
      <c r="D35" s="56" t="s">
        <v>109</v>
      </c>
      <c r="E35" s="56" t="s">
        <v>110</v>
      </c>
      <c r="F35" s="56" t="s">
        <v>109</v>
      </c>
      <c r="G35" s="56" t="s">
        <v>110</v>
      </c>
      <c r="H35" s="56" t="s">
        <v>109</v>
      </c>
    </row>
    <row r="36" spans="1:8" ht="15.75" thickBot="1" x14ac:dyDescent="0.3">
      <c r="A36" s="44" t="s">
        <v>33</v>
      </c>
      <c r="B36" s="48" t="s">
        <v>144</v>
      </c>
      <c r="C36" s="55" t="s">
        <v>152</v>
      </c>
      <c r="D36" s="55" t="s">
        <v>152</v>
      </c>
      <c r="E36" s="55" t="s">
        <v>152</v>
      </c>
      <c r="F36" s="55" t="s">
        <v>152</v>
      </c>
      <c r="G36" s="55" t="s">
        <v>152</v>
      </c>
      <c r="H36" s="55" t="s">
        <v>152</v>
      </c>
    </row>
    <row r="37" spans="1:8" ht="15.75" thickBot="1" x14ac:dyDescent="0.3">
      <c r="A37" s="44" t="s">
        <v>45</v>
      </c>
      <c r="B37" s="48" t="s">
        <v>145</v>
      </c>
      <c r="C37" s="55">
        <v>3.5115979381443299</v>
      </c>
      <c r="D37" s="55">
        <v>3.4641323024054986</v>
      </c>
      <c r="E37" s="55">
        <v>4.3256013745704474</v>
      </c>
      <c r="F37" s="55">
        <v>4.0081615120274909</v>
      </c>
      <c r="G37" s="55">
        <v>8.7160652920962196</v>
      </c>
      <c r="H37" s="55">
        <v>8.1198453608247423</v>
      </c>
    </row>
    <row r="38" spans="1:8" ht="15.75" thickBot="1" x14ac:dyDescent="0.3">
      <c r="A38" s="44" t="s">
        <v>81</v>
      </c>
      <c r="B38" s="48" t="s">
        <v>146</v>
      </c>
      <c r="C38" s="55">
        <v>14.922459893048128</v>
      </c>
      <c r="D38" s="55">
        <v>14.01969696969697</v>
      </c>
      <c r="E38" s="55">
        <v>4.9685828877005349</v>
      </c>
      <c r="F38" s="55">
        <v>4.2901069518716577</v>
      </c>
      <c r="G38" s="55">
        <v>19.891042780748663</v>
      </c>
      <c r="H38" s="55">
        <v>18.309803921568626</v>
      </c>
    </row>
    <row r="39" spans="1:8" ht="15.75" thickBot="1" x14ac:dyDescent="0.3">
      <c r="B39" s="48" t="s">
        <v>147</v>
      </c>
      <c r="C39" s="55">
        <v>7.2226086956521742</v>
      </c>
      <c r="D39" s="55">
        <v>6.8969855072463773</v>
      </c>
      <c r="E39" s="55">
        <v>4.5347101449275362</v>
      </c>
      <c r="F39" s="55">
        <v>4.0998550724637681</v>
      </c>
      <c r="G39" s="55">
        <v>12.350362318840581</v>
      </c>
      <c r="H39" s="55">
        <v>11.433797101449276</v>
      </c>
    </row>
  </sheetData>
  <mergeCells count="20">
    <mergeCell ref="B23:B25"/>
    <mergeCell ref="C23:H23"/>
    <mergeCell ref="C24:D24"/>
    <mergeCell ref="E24:F24"/>
    <mergeCell ref="G24:H24"/>
    <mergeCell ref="B33:B35"/>
    <mergeCell ref="C33:H33"/>
    <mergeCell ref="C34:D34"/>
    <mergeCell ref="E34:F34"/>
    <mergeCell ref="G34:H34"/>
    <mergeCell ref="B3:B5"/>
    <mergeCell ref="C3:H3"/>
    <mergeCell ref="C4:D4"/>
    <mergeCell ref="E4:F4"/>
    <mergeCell ref="G4:H4"/>
    <mergeCell ref="B13:B15"/>
    <mergeCell ref="C13:H13"/>
    <mergeCell ref="C14:D14"/>
    <mergeCell ref="E14:F14"/>
    <mergeCell ref="G14:H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NStf-Fil Return</vt:lpstr>
      <vt:lpstr>Dashboard</vt:lpstr>
      <vt:lpstr>Fill Rate By Site</vt:lpstr>
      <vt:lpstr>CHPPD By Site</vt:lpstr>
    </vt:vector>
  </TitlesOfParts>
  <Company>United Lincolnshire Hospitals NHS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Michael (ULHT)</dc:creator>
  <cp:lastModifiedBy>Ian Waddie</cp:lastModifiedBy>
  <dcterms:created xsi:type="dcterms:W3CDTF">2019-04-03T08:19:00Z</dcterms:created>
  <dcterms:modified xsi:type="dcterms:W3CDTF">2019-04-16T07:08:40Z</dcterms:modified>
</cp:coreProperties>
</file>