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9\July 2019\"/>
    </mc:Choice>
  </mc:AlternateContent>
  <bookViews>
    <workbookView xWindow="0" yWindow="0" windowWidth="19200" windowHeight="11160" activeTab="3"/>
  </bookViews>
  <sheets>
    <sheet name="NStf-Fil Return" sheetId="1" r:id="rId1"/>
    <sheet name="Fill Rate By Site" sheetId="2" r:id="rId2"/>
    <sheet name="CHPPD By Site" sheetId="3" r:id="rId3"/>
    <sheet name="Dashboar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  <c r="W14" i="1"/>
  <c r="AD14" i="1"/>
  <c r="AB15" i="1"/>
  <c r="W15" i="1"/>
  <c r="AD15" i="1"/>
  <c r="AB16" i="1"/>
  <c r="W16" i="1"/>
  <c r="AD16" i="1"/>
  <c r="AB17" i="1"/>
  <c r="W17" i="1"/>
  <c r="AD17" i="1"/>
  <c r="AB18" i="1"/>
  <c r="W18" i="1"/>
  <c r="AD18" i="1"/>
  <c r="AB19" i="1"/>
  <c r="W19" i="1"/>
  <c r="AD19" i="1"/>
  <c r="AB20" i="1"/>
  <c r="W20" i="1"/>
  <c r="AD20" i="1"/>
  <c r="AB21" i="1"/>
  <c r="W21" i="1"/>
  <c r="AD21" i="1"/>
  <c r="AB22" i="1"/>
  <c r="W22" i="1"/>
  <c r="V14" i="1"/>
  <c r="AA14" i="1"/>
  <c r="Z14" i="1"/>
  <c r="AC14" i="1"/>
  <c r="V15" i="1"/>
  <c r="AA15" i="1"/>
  <c r="Z15" i="1"/>
  <c r="AC15" i="1"/>
  <c r="V16" i="1"/>
  <c r="AA16" i="1"/>
  <c r="Z16" i="1"/>
  <c r="AC16" i="1"/>
  <c r="V17" i="1"/>
  <c r="AA17" i="1"/>
  <c r="Z17" i="1"/>
  <c r="AC17" i="1"/>
  <c r="V18" i="1"/>
  <c r="AA18" i="1"/>
  <c r="Z18" i="1"/>
  <c r="AC18" i="1"/>
  <c r="V19" i="1"/>
  <c r="AA19" i="1"/>
  <c r="Z19" i="1"/>
  <c r="AC19" i="1"/>
  <c r="V20" i="1"/>
  <c r="AA20" i="1"/>
  <c r="Z20" i="1"/>
  <c r="AC20" i="1"/>
  <c r="V21" i="1"/>
  <c r="AA21" i="1"/>
  <c r="Z21" i="1"/>
  <c r="AC21" i="1"/>
  <c r="Z22" i="1"/>
  <c r="V22" i="1"/>
  <c r="AA22" i="1"/>
  <c r="AC22" i="1"/>
  <c r="Z23" i="1"/>
  <c r="V23" i="1"/>
  <c r="AA23" i="1"/>
  <c r="AC23" i="1"/>
  <c r="Z24" i="1"/>
  <c r="V24" i="1"/>
  <c r="AA24" i="1"/>
  <c r="AC24" i="1"/>
  <c r="Z25" i="1"/>
  <c r="V25" i="1"/>
  <c r="AA25" i="1"/>
  <c r="AC25" i="1"/>
  <c r="Z26" i="1"/>
  <c r="V26" i="1"/>
  <c r="AA26" i="1"/>
  <c r="AC26" i="1"/>
  <c r="AA27" i="1"/>
  <c r="Z27" i="1"/>
  <c r="V27" i="1"/>
  <c r="AC27" i="1"/>
  <c r="AA28" i="1"/>
  <c r="Z28" i="1"/>
  <c r="V28" i="1"/>
  <c r="AC28" i="1"/>
  <c r="AA29" i="1"/>
  <c r="Z29" i="1"/>
  <c r="V29" i="1"/>
  <c r="AC29" i="1"/>
  <c r="AA30" i="1"/>
  <c r="Z30" i="1"/>
  <c r="V30" i="1"/>
  <c r="AC30" i="1"/>
  <c r="AA31" i="1"/>
  <c r="Z31" i="1"/>
  <c r="V31" i="1"/>
  <c r="AC31" i="1"/>
  <c r="AA32" i="1"/>
  <c r="Z32" i="1"/>
  <c r="V32" i="1"/>
  <c r="AC32" i="1"/>
  <c r="AA33" i="1"/>
  <c r="Z33" i="1"/>
  <c r="V33" i="1"/>
  <c r="AC33" i="1"/>
  <c r="AA34" i="1"/>
  <c r="Z34" i="1"/>
  <c r="V34" i="1"/>
  <c r="AC34" i="1"/>
  <c r="AA35" i="1"/>
  <c r="Z35" i="1"/>
  <c r="V35" i="1"/>
  <c r="AC35" i="1"/>
  <c r="AA36" i="1"/>
  <c r="Z36" i="1"/>
  <c r="V36" i="1"/>
  <c r="AC36" i="1"/>
  <c r="AA37" i="1"/>
  <c r="Z37" i="1"/>
  <c r="V37" i="1"/>
  <c r="AC37" i="1"/>
  <c r="AA38" i="1"/>
  <c r="Z38" i="1"/>
  <c r="V38" i="1"/>
  <c r="AC38" i="1"/>
  <c r="AA39" i="1"/>
  <c r="Z39" i="1"/>
  <c r="V39" i="1"/>
  <c r="AC39" i="1"/>
  <c r="AA40" i="1"/>
  <c r="Z40" i="1"/>
  <c r="V40" i="1"/>
  <c r="AC40" i="1"/>
  <c r="AA41" i="1"/>
  <c r="Z41" i="1"/>
  <c r="V41" i="1"/>
  <c r="AC41" i="1"/>
  <c r="AA42" i="1"/>
  <c r="Z42" i="1"/>
  <c r="V42" i="1"/>
  <c r="AC42" i="1"/>
  <c r="AA43" i="1"/>
  <c r="Z43" i="1"/>
  <c r="V43" i="1"/>
  <c r="AC43" i="1"/>
  <c r="AA44" i="1"/>
  <c r="Z44" i="1"/>
  <c r="V44" i="1"/>
  <c r="AC44" i="1"/>
  <c r="AA45" i="1"/>
  <c r="Z45" i="1"/>
  <c r="V45" i="1"/>
  <c r="AC45" i="1"/>
  <c r="AA46" i="1"/>
  <c r="Z46" i="1"/>
  <c r="V46" i="1"/>
  <c r="AC46" i="1"/>
  <c r="W47" i="1"/>
  <c r="AB47" i="1"/>
  <c r="W48" i="1"/>
  <c r="AB48" i="1"/>
  <c r="AD22" i="1"/>
  <c r="AB23" i="1"/>
  <c r="W23" i="1"/>
  <c r="AD23" i="1"/>
  <c r="W24" i="1"/>
  <c r="AB24" i="1"/>
  <c r="AD24" i="1"/>
  <c r="W25" i="1"/>
  <c r="AB25" i="1"/>
  <c r="AD25" i="1"/>
  <c r="W26" i="1"/>
  <c r="AB26" i="1"/>
  <c r="AD26" i="1"/>
  <c r="W27" i="1"/>
  <c r="AB27" i="1"/>
  <c r="AD27" i="1"/>
  <c r="W28" i="1"/>
  <c r="AB28" i="1"/>
  <c r="AD28" i="1"/>
  <c r="W29" i="1"/>
  <c r="AB29" i="1"/>
  <c r="AD29" i="1"/>
  <c r="W30" i="1"/>
  <c r="AB30" i="1"/>
  <c r="AD30" i="1"/>
  <c r="W31" i="1"/>
  <c r="AB31" i="1"/>
  <c r="AD31" i="1"/>
  <c r="W32" i="1"/>
  <c r="AB32" i="1"/>
  <c r="AD32" i="1"/>
  <c r="W33" i="1"/>
  <c r="AB33" i="1"/>
  <c r="AD33" i="1"/>
  <c r="W34" i="1"/>
  <c r="AB34" i="1"/>
  <c r="AD34" i="1"/>
  <c r="W35" i="1"/>
  <c r="AB35" i="1"/>
  <c r="AD35" i="1"/>
  <c r="W36" i="1"/>
  <c r="AB36" i="1"/>
  <c r="AD36" i="1"/>
  <c r="W37" i="1"/>
  <c r="AB37" i="1"/>
  <c r="AD37" i="1"/>
  <c r="W38" i="1"/>
  <c r="AB38" i="1"/>
  <c r="AD38" i="1"/>
  <c r="W39" i="1"/>
  <c r="AB39" i="1"/>
  <c r="AD39" i="1"/>
  <c r="W40" i="1"/>
  <c r="AB40" i="1"/>
  <c r="AD40" i="1"/>
  <c r="W41" i="1"/>
  <c r="AB41" i="1"/>
  <c r="AD41" i="1"/>
  <c r="W42" i="1"/>
  <c r="AB42" i="1"/>
  <c r="AD42" i="1"/>
  <c r="W43" i="1"/>
  <c r="AB43" i="1"/>
  <c r="AD43" i="1"/>
  <c r="W44" i="1"/>
  <c r="AB44" i="1"/>
  <c r="AD44" i="1"/>
  <c r="W45" i="1"/>
  <c r="AB45" i="1"/>
  <c r="AD45" i="1"/>
  <c r="W46" i="1"/>
  <c r="AB46" i="1"/>
  <c r="AD46" i="1"/>
  <c r="AD47" i="1"/>
  <c r="V47" i="1"/>
  <c r="AA47" i="1"/>
  <c r="Z47" i="1"/>
  <c r="AC47" i="1"/>
  <c r="AA48" i="1"/>
  <c r="Z48" i="1"/>
  <c r="V48" i="1"/>
  <c r="AC48" i="1"/>
  <c r="AA49" i="1"/>
  <c r="Z49" i="1"/>
  <c r="V49" i="1"/>
  <c r="AC49" i="1"/>
  <c r="AA50" i="1"/>
  <c r="Z50" i="1"/>
  <c r="V50" i="1"/>
  <c r="AC50" i="1"/>
  <c r="AA51" i="1"/>
  <c r="Z51" i="1"/>
  <c r="V51" i="1"/>
  <c r="AC51" i="1"/>
  <c r="AA52" i="1"/>
  <c r="Z52" i="1"/>
  <c r="V52" i="1"/>
  <c r="AC52" i="1"/>
  <c r="AA53" i="1"/>
  <c r="Z53" i="1"/>
  <c r="V53" i="1"/>
  <c r="AC53" i="1"/>
  <c r="AA54" i="1"/>
  <c r="Z54" i="1"/>
  <c r="V54" i="1"/>
  <c r="AC54" i="1"/>
  <c r="AA55" i="1"/>
  <c r="Z55" i="1"/>
  <c r="V55" i="1"/>
  <c r="AC55" i="1"/>
  <c r="AA56" i="1"/>
  <c r="Z56" i="1"/>
  <c r="V56" i="1"/>
  <c r="AC56" i="1"/>
  <c r="AA57" i="1"/>
  <c r="Z57" i="1"/>
  <c r="V57" i="1"/>
  <c r="AC57" i="1"/>
  <c r="AA58" i="1"/>
  <c r="Z58" i="1"/>
  <c r="V58" i="1"/>
  <c r="AC58" i="1"/>
  <c r="AA59" i="1"/>
  <c r="Z59" i="1"/>
  <c r="V59" i="1"/>
  <c r="AC59" i="1"/>
  <c r="AA60" i="1"/>
  <c r="Z60" i="1"/>
  <c r="V60" i="1"/>
  <c r="AC60" i="1"/>
  <c r="AD48" i="1"/>
  <c r="W49" i="1"/>
  <c r="AB49" i="1"/>
  <c r="AD49" i="1"/>
  <c r="W50" i="1"/>
  <c r="AB50" i="1"/>
  <c r="AD50" i="1"/>
  <c r="W51" i="1"/>
  <c r="AB51" i="1"/>
  <c r="AD51" i="1"/>
  <c r="W52" i="1"/>
  <c r="AB52" i="1"/>
  <c r="AD52" i="1"/>
  <c r="W53" i="1"/>
  <c r="AB53" i="1"/>
  <c r="AD53" i="1"/>
  <c r="W54" i="1"/>
  <c r="AB54" i="1"/>
  <c r="AD54" i="1"/>
  <c r="W55" i="1"/>
  <c r="AB55" i="1"/>
  <c r="AD55" i="1"/>
  <c r="W56" i="1"/>
  <c r="AB56" i="1"/>
  <c r="AD56" i="1"/>
  <c r="W57" i="1"/>
  <c r="AB57" i="1"/>
  <c r="AD57" i="1"/>
  <c r="W58" i="1"/>
  <c r="AB58" i="1"/>
  <c r="AD58" i="1"/>
  <c r="W59" i="1"/>
  <c r="AB59" i="1"/>
  <c r="AD59" i="1"/>
  <c r="W60" i="1"/>
  <c r="AB60" i="1"/>
  <c r="AD60" i="1"/>
</calcChain>
</file>

<file path=xl/sharedStrings.xml><?xml version="1.0" encoding="utf-8"?>
<sst xmlns="http://schemas.openxmlformats.org/spreadsheetml/2006/main" count="584" uniqueCount="182">
  <si>
    <t>Safe Staffing (Rota Fill Rates and CHPPD) Collection</t>
  </si>
  <si>
    <t>Organisation:</t>
  </si>
  <si>
    <t>RWD</t>
  </si>
  <si>
    <t>United Lincolnshire Hospitals NHS Trust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</si>
  <si>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</si>
  <si>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</si>
  <si>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>https://www.ulh.nhs.uk/patients/our-commitment/staffing-levels/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</si>
  <si>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</si>
  <si>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</si>
  <si>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</si>
  <si>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</si>
  <si>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</si>
  <si>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</si>
  <si>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</si>
  <si>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Specialties on each ward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</si>
  <si>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</si>
  <si>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</si>
  <si>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</si>
  <si>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</si>
  <si>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</si>
  <si>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Registered midwives/ nurses</t>
  </si>
  <si>
    <t>Registered allied health professionals</t>
  </si>
  <si>
    <t>Overall</t>
  </si>
  <si>
    <t>Average fill rate - registered nurses/ midwives  (%)</t>
  </si>
  <si>
    <t>Average fill rate - care staff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</si>
  <si>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</si>
  <si>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</si>
  <si>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</si>
  <si>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</si>
  <si>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</si>
  <si>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</si>
  <si>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</si>
  <si>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</si>
  <si>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GRANTHAM AND DISTRICT HOSPITAL</t>
  </si>
  <si>
    <t>Acute Care Unit</t>
  </si>
  <si>
    <t>192 - CRITICAL CARE MEDICINE</t>
  </si>
  <si>
    <t>Emergency Assessment Unit</t>
  </si>
  <si>
    <t>300 - GENERAL MEDICINE</t>
  </si>
  <si>
    <t>Ward 1</t>
  </si>
  <si>
    <t>Ward 2</t>
  </si>
  <si>
    <t>100 - GENERAL SURGERY</t>
  </si>
  <si>
    <t>Ward 6</t>
  </si>
  <si>
    <t>LINCOLN COUNTY HOSPITAL</t>
  </si>
  <si>
    <t>Ashby</t>
  </si>
  <si>
    <t>314 - REHABILITATION</t>
  </si>
  <si>
    <t>Bardney</t>
  </si>
  <si>
    <t>501 - OBSTETRICS</t>
  </si>
  <si>
    <t>Branston</t>
  </si>
  <si>
    <t>502 - GYNAECOLOGY</t>
  </si>
  <si>
    <t>Burton</t>
  </si>
  <si>
    <t>430 - GERIATRIC MEDICINE</t>
  </si>
  <si>
    <t>361 - NEPHROLOGY</t>
  </si>
  <si>
    <t>Carlton-Coleby</t>
  </si>
  <si>
    <t>340 - RESPIRATORY MEDICINE</t>
  </si>
  <si>
    <t>Clayton</t>
  </si>
  <si>
    <t>Dixon</t>
  </si>
  <si>
    <t>301 - GASTROENTEROLOGY</t>
  </si>
  <si>
    <t>Frailty Assessment Unit</t>
  </si>
  <si>
    <t>Greetwell</t>
  </si>
  <si>
    <t>Hatton</t>
  </si>
  <si>
    <t>ICU</t>
  </si>
  <si>
    <t>Johnson</t>
  </si>
  <si>
    <t>320 - CARDIOLOGY</t>
  </si>
  <si>
    <t>Lancaster</t>
  </si>
  <si>
    <t>MEAU</t>
  </si>
  <si>
    <t>Navenby</t>
  </si>
  <si>
    <t>302 - ENDOCRINOLOGY</t>
  </si>
  <si>
    <t>Nettleham</t>
  </si>
  <si>
    <t>Neustadt-Welton</t>
  </si>
  <si>
    <t>110 - TRAUMA &amp; ORTHOPAEDICS</t>
  </si>
  <si>
    <t>Rainforest</t>
  </si>
  <si>
    <t>420 - PAEDIATRICS</t>
  </si>
  <si>
    <t>Scampton</t>
  </si>
  <si>
    <t>SEAU</t>
  </si>
  <si>
    <t>Shuttleworth</t>
  </si>
  <si>
    <t>Neonatal (SCBU)</t>
  </si>
  <si>
    <t>422 - NEONATOLOGY</t>
  </si>
  <si>
    <t>Stroke Unit</t>
  </si>
  <si>
    <t>Waddington</t>
  </si>
  <si>
    <t>303 - CLINICAL HAEMATOLOGY</t>
  </si>
  <si>
    <t>800 - CLINICAL ONCOLOGY</t>
  </si>
  <si>
    <t>PILGRIM HOSPITAL</t>
  </si>
  <si>
    <t>1B</t>
  </si>
  <si>
    <t>Acute Cardiac Unit</t>
  </si>
  <si>
    <t>Acute Medical Short Stay</t>
  </si>
  <si>
    <t>Bevan Ward</t>
  </si>
  <si>
    <t>Integrated Assessment Centre</t>
  </si>
  <si>
    <t>Labour Ward</t>
  </si>
  <si>
    <t>Maternity Ward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</si>
  <si>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</si>
  <si>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</si>
  <si>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</si>
  <si>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</si>
  <si>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</si>
  <si>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</si>
  <si>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</si>
  <si>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</si>
  <si>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Safer Staffing: Summary by Site</t>
  </si>
  <si>
    <t>Hospital</t>
  </si>
  <si>
    <t xml:space="preserve">Total %                Registered Day </t>
  </si>
  <si>
    <t>Total % Unregistered Day</t>
  </si>
  <si>
    <t>Total % Registered Night</t>
  </si>
  <si>
    <t>Total % Unregistered Night</t>
  </si>
  <si>
    <t>Totals</t>
  </si>
  <si>
    <t>CHPPD (Care Hours Per Patient Day)</t>
  </si>
  <si>
    <t>Registered</t>
  </si>
  <si>
    <t>Unregistered</t>
  </si>
  <si>
    <t>Total</t>
  </si>
  <si>
    <t>Grantham</t>
  </si>
  <si>
    <t>Lincoln</t>
  </si>
  <si>
    <t>Pilgrim</t>
  </si>
  <si>
    <t>Trust</t>
  </si>
  <si>
    <t>Safer Staffing: Summary by Site - General Nursing</t>
  </si>
  <si>
    <t>Safer Staffing: Summary by Site - Children</t>
  </si>
  <si>
    <t>Safer Staffing: Summary by Site - Midwifery</t>
  </si>
  <si>
    <t>CHPPD Rates for Staffing</t>
  </si>
  <si>
    <t>Total (Includes Others)</t>
  </si>
  <si>
    <t xml:space="preserve">Planned CHPPD </t>
  </si>
  <si>
    <t>Actual CHPPD</t>
  </si>
  <si>
    <t>Planned CHPPD</t>
  </si>
  <si>
    <t>SITE/ Ward</t>
  </si>
  <si>
    <t>Fill Rates</t>
  </si>
  <si>
    <t>Exception report</t>
  </si>
  <si>
    <t>Nurse Sensitive Quality Indicators</t>
  </si>
  <si>
    <t>Total Day</t>
  </si>
  <si>
    <t>Total Night</t>
  </si>
  <si>
    <t>Average fill rate - registered nurses/midwives  (%)</t>
  </si>
  <si>
    <t>Red Flags for Month</t>
  </si>
  <si>
    <t>Falls with harm</t>
  </si>
  <si>
    <t>Grade 3/4 Pressure Ulcers</t>
  </si>
  <si>
    <t>Medication errors</t>
  </si>
  <si>
    <t>CAUTI</t>
  </si>
  <si>
    <t>GRANTHAM HOSPITAL</t>
  </si>
  <si>
    <t>EAU</t>
  </si>
  <si>
    <t>Carlton Coleby</t>
  </si>
  <si>
    <t>Neustadt Welton</t>
  </si>
  <si>
    <t>Waddington Unit</t>
  </si>
  <si>
    <t>PILGRIM HOSPITAL, BOSTON</t>
  </si>
  <si>
    <t>IAC</t>
  </si>
  <si>
    <t xml:space="preserve">ICU </t>
  </si>
  <si>
    <t>Neonatal Unit (SCBU)</t>
  </si>
  <si>
    <t>5A</t>
  </si>
  <si>
    <t>5B</t>
  </si>
  <si>
    <t>6A</t>
  </si>
  <si>
    <t>6B</t>
  </si>
  <si>
    <t>7A</t>
  </si>
  <si>
    <t>7B</t>
  </si>
  <si>
    <t>8A</t>
  </si>
  <si>
    <t>9A (formerly 3B)</t>
  </si>
  <si>
    <t>M1</t>
  </si>
  <si>
    <t>-</t>
  </si>
  <si>
    <t>Jul-19</t>
  </si>
  <si>
    <t>Safe Staffing Performance Dashboard - Jul-19</t>
  </si>
  <si>
    <t>Operating model is currently under review. Staffing approporiate for reduced activity</t>
  </si>
  <si>
    <t>Alternate skill mix used where safe to do so</t>
  </si>
  <si>
    <t>Un-registered day shifts not required thus not sent to bank.</t>
  </si>
  <si>
    <t>Figures reflective of temporary uplift in template of additional RN on nights which will become permanent</t>
  </si>
  <si>
    <t>Figures reflective of enhanced care requirement</t>
  </si>
  <si>
    <t>High fill rates reflective of enhanced care requirements</t>
  </si>
  <si>
    <t>Registered  Day shifts sent to Bank/Agency but not filled.           Un-registerd additional shifts to support Enhanced Care</t>
  </si>
  <si>
    <t>HCSW sifts not always sent to bank</t>
  </si>
  <si>
    <t>Day shifts sent to Bank/Agency but not filled.</t>
  </si>
  <si>
    <t>Registered shifts sent to Banl/Agency but remain unfilled.    Un-Registered Night shifts to support Enhanced Care</t>
  </si>
  <si>
    <t>Reduction in beds prior to template adjustement</t>
  </si>
  <si>
    <t>Small team carrying vacancies. Recruitment ongoing. tNA included in registered numbers</t>
  </si>
  <si>
    <t>Fill rates reflective of activity and redeployment of staff where it is safe to do so</t>
  </si>
  <si>
    <t>Staff are redeployed to other areas where it is safe to do so</t>
  </si>
  <si>
    <t>Shifts sent to bank / agency but not filled. tNA's also counted in the numbers</t>
  </si>
  <si>
    <t>Shifts sent to bank / agency but not filled. tNA's also counted in the numbers. Recruitment is ongoing.</t>
  </si>
  <si>
    <t>Shifts sent to bank but not filled. Staff redeployed where possible and recruitment is ongoing</t>
  </si>
  <si>
    <t>lack of bank fill/being moved coloum that is over is due to escalation beds</t>
  </si>
  <si>
    <t>Vacancies- 2.97 WTE band 5, 3NQN to start in September 2019. 1 WTE of HCSW, one person has been recuited , paperwork commenced.</t>
  </si>
  <si>
    <t>Shifts put out to bank and then agency but lack of fill</t>
  </si>
  <si>
    <t>Recruitment underway. Workforce plan in place. Activity also reduced</t>
  </si>
  <si>
    <t>Current Template does not take into account HDU staffing requirements and the additional beds post reconfiguration of Ward 4A</t>
  </si>
  <si>
    <t>Template being reviewed in view of the mix of ambulatory, procedure and inpatient activities</t>
  </si>
  <si>
    <t>Incorrect Template - both LCH &amp; PHB  Neonatal  units to be reviewed . In a new starter was supernumary for the month thus increasing the apparent shift fill on days.</t>
  </si>
  <si>
    <t>high fill rates reflective of enhanced care requirements and patient needs</t>
  </si>
  <si>
    <t>Registered  Day shifts sent to Bank/Agency but not filled. Fill rates on nights reflective of enhanced care needs. Staff redeployed to maintain safe staffing levels</t>
  </si>
  <si>
    <t>Registered shifts sent to Bank/Agency but remain unfilled.</t>
  </si>
  <si>
    <t>Registered Night shifts created to support temporary uplift in template</t>
  </si>
  <si>
    <t>TNA.s have replaced the Rns for some of the day shifts and some HCSW shifts remain unfilled by Bank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</si>
</sst>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48"/>
      <color theme="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3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0066CC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3" fillId="0" borderId="0" applyFont="0" applyFill="0" applyBorder="0" applyAlignment="0" applyProtection="0"/>
  </cellStyleXfs>
  <cellXfs count="129">
    <xf numFmtId="0" fontId="0" fillId="0" borderId="0" xfId="0"/>
    <xf numFmtId="0" fontId="5" fillId="3" borderId="0" xfId="2" applyFont="1" applyFill="1" applyAlignment="1" applyProtection="1"/>
    <xf numFmtId="0" fontId="6" fillId="4" borderId="0" xfId="2" applyFont="1" applyFill="1" applyAlignment="1" applyProtection="1"/>
    <xf numFmtId="0" fontId="12" fillId="3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 wrapText="1"/>
    </xf>
    <xf numFmtId="0" fontId="3" fillId="0" borderId="0" xfId="2"/>
    <xf numFmtId="0" fontId="14" fillId="3" borderId="0" xfId="2" applyFont="1" applyFill="1" applyAlignment="1" applyProtection="1">
      <alignment horizontal="center" vertical="center" wrapText="1"/>
    </xf>
    <xf numFmtId="16" fontId="19" fillId="2" borderId="11" xfId="2" applyNumberFormat="1" applyFont="1" applyFill="1" applyBorder="1" applyAlignment="1" applyProtection="1">
      <alignment horizontal="center" vertical="center" wrapText="1"/>
    </xf>
    <xf numFmtId="16" fontId="15" fillId="2" borderId="11" xfId="2" applyNumberFormat="1" applyFont="1" applyFill="1" applyBorder="1" applyAlignment="1" applyProtection="1">
      <alignment horizontal="center" vertical="center" wrapText="1"/>
    </xf>
    <xf numFmtId="16" fontId="18" fillId="5" borderId="11" xfId="2" applyNumberFormat="1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 wrapText="1"/>
    </xf>
    <xf numFmtId="0" fontId="0" fillId="6" borderId="6" xfId="0" applyFill="1" applyBorder="1"/>
    <xf numFmtId="0" fontId="0" fillId="0" borderId="6" xfId="0" applyFill="1" applyBorder="1"/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5" fontId="0" fillId="6" borderId="6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2" fillId="0" borderId="0" xfId="0" applyFont="1"/>
    <xf numFmtId="0" fontId="20" fillId="0" borderId="0" xfId="0" applyFont="1"/>
    <xf numFmtId="17" fontId="13" fillId="0" borderId="0" xfId="0" quotePrefix="1" applyNumberFormat="1" applyFont="1"/>
    <xf numFmtId="17" fontId="21" fillId="0" borderId="0" xfId="0" applyNumberFormat="1" applyFont="1" applyAlignment="1">
      <alignment horizontal="left"/>
    </xf>
    <xf numFmtId="0" fontId="22" fillId="0" borderId="14" xfId="0" applyFont="1" applyBorder="1" applyAlignment="1">
      <alignment vertical="center" wrapText="1"/>
    </xf>
    <xf numFmtId="10" fontId="22" fillId="0" borderId="14" xfId="0" applyNumberFormat="1" applyFont="1" applyBorder="1" applyAlignment="1">
      <alignment horizontal="center" vertical="center" wrapText="1"/>
    </xf>
    <xf numFmtId="166" fontId="22" fillId="0" borderId="14" xfId="0" applyNumberFormat="1" applyFont="1" applyBorder="1" applyAlignment="1">
      <alignment horizontal="center" vertical="center" wrapText="1"/>
    </xf>
    <xf numFmtId="17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0" fillId="0" borderId="0" xfId="0" applyNumberFormat="1"/>
    <xf numFmtId="0" fontId="25" fillId="10" borderId="14" xfId="0" applyFont="1" applyFill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0" fontId="25" fillId="10" borderId="21" xfId="0" applyFont="1" applyFill="1" applyBorder="1" applyAlignment="1">
      <alignment horizontal="center" wrapText="1"/>
    </xf>
    <xf numFmtId="0" fontId="26" fillId="0" borderId="0" xfId="0" applyFont="1" applyAlignment="1">
      <alignment vertical="center"/>
    </xf>
    <xf numFmtId="0" fontId="26" fillId="0" borderId="0" xfId="0" applyFont="1"/>
    <xf numFmtId="2" fontId="27" fillId="0" borderId="26" xfId="0" applyNumberFormat="1" applyFont="1" applyBorder="1" applyAlignment="1">
      <alignment vertical="top" wrapText="1"/>
    </xf>
    <xf numFmtId="0" fontId="27" fillId="0" borderId="26" xfId="0" applyFont="1" applyBorder="1" applyAlignment="1">
      <alignment wrapText="1"/>
    </xf>
    <xf numFmtId="0" fontId="27" fillId="0" borderId="26" xfId="0" applyFont="1" applyBorder="1" applyAlignment="1">
      <alignment horizontal="center" vertical="top" wrapText="1"/>
    </xf>
    <xf numFmtId="0" fontId="29" fillId="15" borderId="6" xfId="4" applyNumberFormat="1" applyFont="1" applyFill="1" applyBorder="1" applyAlignment="1" applyProtection="1">
      <alignment horizontal="center" vertical="center" wrapText="1"/>
      <protection locked="0"/>
    </xf>
    <xf numFmtId="2" fontId="3" fillId="16" borderId="6" xfId="5" applyNumberFormat="1" applyFont="1" applyFill="1" applyBorder="1" applyAlignment="1" applyProtection="1">
      <alignment horizontal="center" vertical="center"/>
      <protection hidden="1"/>
    </xf>
    <xf numFmtId="165" fontId="3" fillId="16" borderId="6" xfId="5" applyNumberFormat="1" applyFont="1" applyFill="1" applyBorder="1" applyAlignment="1" applyProtection="1">
      <alignment horizontal="center" vertical="center"/>
      <protection hidden="1"/>
    </xf>
    <xf numFmtId="0" fontId="26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15" borderId="0" xfId="4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/>
    <xf numFmtId="0" fontId="26" fillId="3" borderId="0" xfId="0" applyFont="1" applyFill="1"/>
    <xf numFmtId="0" fontId="31" fillId="9" borderId="6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vertical="center" wrapText="1"/>
    </xf>
    <xf numFmtId="0" fontId="31" fillId="3" borderId="23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16" fontId="15" fillId="2" borderId="11" xfId="2" applyNumberFormat="1" applyFont="1" applyFill="1" applyBorder="1" applyAlignment="1" applyProtection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16" fontId="15" fillId="2" borderId="13" xfId="2" applyNumberFormat="1" applyFont="1" applyFill="1" applyBorder="1" applyAlignment="1" applyProtection="1">
      <alignment horizontal="center" vertical="center" wrapText="1"/>
    </xf>
    <xf numFmtId="16" fontId="15" fillId="2" borderId="6" xfId="2" applyNumberFormat="1" applyFont="1" applyFill="1" applyBorder="1" applyAlignment="1" applyProtection="1">
      <alignment horizontal="center" vertical="center" wrapText="1"/>
    </xf>
    <xf numFmtId="16" fontId="15" fillId="2" borderId="7" xfId="2" applyNumberFormat="1" applyFont="1" applyFill="1" applyBorder="1" applyAlignment="1" applyProtection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16" fontId="15" fillId="2" borderId="9" xfId="2" applyNumberFormat="1" applyFont="1" applyFill="1" applyBorder="1" applyAlignment="1" applyProtection="1">
      <alignment horizontal="center" vertical="center" wrapText="1"/>
    </xf>
    <xf numFmtId="16" fontId="15" fillId="2" borderId="10" xfId="2" applyNumberFormat="1" applyFont="1" applyFill="1" applyBorder="1" applyAlignment="1" applyProtection="1">
      <alignment horizontal="center" vertical="center" wrapText="1"/>
    </xf>
    <xf numFmtId="16" fontId="15" fillId="2" borderId="12" xfId="2" applyNumberFormat="1" applyFont="1" applyFill="1" applyBorder="1" applyAlignment="1" applyProtection="1">
      <alignment horizontal="center" vertical="center" wrapText="1"/>
    </xf>
    <xf numFmtId="16" fontId="18" fillId="5" borderId="7" xfId="2" applyNumberFormat="1" applyFont="1" applyFill="1" applyBorder="1" applyAlignment="1" applyProtection="1">
      <alignment horizontal="center" vertical="center" wrapText="1"/>
    </xf>
    <xf numFmtId="16" fontId="18" fillId="5" borderId="9" xfId="2" applyNumberFormat="1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  <protection hidden="1"/>
    </xf>
    <xf numFmtId="0" fontId="15" fillId="2" borderId="6" xfId="2" applyFont="1" applyFill="1" applyBorder="1" applyAlignment="1" applyProtection="1">
      <alignment horizontal="center" vertical="center" wrapText="1"/>
      <protection hidden="1"/>
    </xf>
    <xf numFmtId="0" fontId="15" fillId="2" borderId="7" xfId="2" applyFont="1" applyFill="1" applyBorder="1" applyAlignment="1" applyProtection="1">
      <alignment horizontal="center" vertical="center" wrapText="1"/>
      <protection hidden="1"/>
    </xf>
    <xf numFmtId="0" fontId="16" fillId="0" borderId="8" xfId="2" applyFont="1" applyBorder="1" applyAlignment="1">
      <alignment horizontal="center" vertical="center" wrapText="1"/>
    </xf>
    <xf numFmtId="0" fontId="4" fillId="2" borderId="0" xfId="2" applyFont="1" applyFill="1" applyAlignment="1" applyProtection="1">
      <alignment horizontal="center" vertical="center"/>
      <protection hidden="1"/>
    </xf>
    <xf numFmtId="0" fontId="6" fillId="4" borderId="0" xfId="2" applyFont="1" applyFill="1" applyAlignment="1" applyProtection="1">
      <alignment horizontal="left"/>
    </xf>
    <xf numFmtId="0" fontId="7" fillId="3" borderId="0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/>
    </xf>
    <xf numFmtId="0" fontId="9" fillId="3" borderId="2" xfId="3" applyNumberFormat="1" applyFill="1" applyBorder="1" applyAlignment="1" applyProtection="1">
      <alignment horizontal="center" vertical="center" wrapText="1"/>
      <protection locked="0" hidden="1"/>
    </xf>
    <xf numFmtId="0" fontId="10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0" xfId="2" applyFont="1" applyFill="1" applyAlignment="1" applyProtection="1">
      <alignment horizontal="center" vertical="center" wrapText="1"/>
    </xf>
    <xf numFmtId="0" fontId="22" fillId="7" borderId="14" xfId="0" applyFont="1" applyFill="1" applyBorder="1" applyAlignment="1">
      <alignment vertical="center" wrapText="1"/>
    </xf>
    <xf numFmtId="16" fontId="23" fillId="8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16" fontId="23" fillId="8" borderId="15" xfId="0" applyNumberFormat="1" applyFont="1" applyFill="1" applyBorder="1" applyAlignment="1" applyProtection="1">
      <alignment horizontal="center" vertical="center" wrapText="1"/>
    </xf>
    <xf numFmtId="16" fontId="23" fillId="8" borderId="16" xfId="0" applyNumberFormat="1" applyFont="1" applyFill="1" applyBorder="1" applyAlignment="1" applyProtection="1">
      <alignment horizontal="center" vertical="center" wrapText="1"/>
    </xf>
    <xf numFmtId="16" fontId="23" fillId="8" borderId="17" xfId="0" applyNumberFormat="1" applyFont="1" applyFill="1" applyBorder="1" applyAlignment="1" applyProtection="1">
      <alignment horizontal="center" vertical="center" wrapText="1"/>
    </xf>
    <xf numFmtId="16" fontId="23" fillId="8" borderId="14" xfId="0" applyNumberFormat="1" applyFont="1" applyFill="1" applyBorder="1" applyAlignment="1" applyProtection="1">
      <alignment horizontal="center" vertical="center"/>
    </xf>
    <xf numFmtId="0" fontId="22" fillId="7" borderId="18" xfId="0" applyFont="1" applyFill="1" applyBorder="1" applyAlignment="1">
      <alignment vertical="center" wrapText="1"/>
    </xf>
    <xf numFmtId="0" fontId="22" fillId="7" borderId="19" xfId="0" applyFont="1" applyFill="1" applyBorder="1" applyAlignment="1">
      <alignment vertical="center" wrapText="1"/>
    </xf>
    <xf numFmtId="16" fontId="23" fillId="8" borderId="2" xfId="0" applyNumberFormat="1" applyFont="1" applyFill="1" applyBorder="1" applyAlignment="1" applyProtection="1">
      <alignment horizontal="center" vertical="center" wrapText="1"/>
    </xf>
    <xf numFmtId="16" fontId="23" fillId="8" borderId="3" xfId="0" applyNumberFormat="1" applyFont="1" applyFill="1" applyBorder="1" applyAlignment="1" applyProtection="1">
      <alignment horizontal="center" vertical="center" wrapText="1"/>
    </xf>
    <xf numFmtId="16" fontId="23" fillId="8" borderId="4" xfId="0" applyNumberFormat="1" applyFont="1" applyFill="1" applyBorder="1" applyAlignment="1" applyProtection="1">
      <alignment horizontal="center" vertical="center" wrapText="1"/>
    </xf>
    <xf numFmtId="0" fontId="25" fillId="10" borderId="2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2" fillId="7" borderId="20" xfId="0" applyFont="1" applyFill="1" applyBorder="1" applyAlignment="1">
      <alignment vertical="center" wrapText="1"/>
    </xf>
    <xf numFmtId="2" fontId="27" fillId="12" borderId="24" xfId="0" applyNumberFormat="1" applyFont="1" applyFill="1" applyBorder="1" applyAlignment="1">
      <alignment horizontal="center"/>
    </xf>
    <xf numFmtId="2" fontId="27" fillId="12" borderId="25" xfId="0" applyNumberFormat="1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27" fillId="14" borderId="8" xfId="0" applyFont="1" applyFill="1" applyBorder="1" applyAlignment="1">
      <alignment horizontal="center"/>
    </xf>
    <xf numFmtId="0" fontId="27" fillId="14" borderId="22" xfId="0" applyFont="1" applyFill="1" applyBorder="1" applyAlignment="1">
      <alignment horizontal="center"/>
    </xf>
    <xf numFmtId="0" fontId="30" fillId="14" borderId="12" xfId="4" applyNumberFormat="1" applyFont="1" applyFill="1" applyBorder="1" applyAlignment="1" applyProtection="1">
      <alignment horizontal="center" vertical="center" wrapText="1"/>
      <protection locked="0"/>
    </xf>
    <xf numFmtId="0" fontId="30" fillId="14" borderId="0" xfId="4" applyNumberFormat="1" applyFont="1" applyFill="1" applyBorder="1" applyAlignment="1" applyProtection="1">
      <alignment horizontal="center" vertical="center" wrapText="1"/>
      <protection locked="0"/>
    </xf>
    <xf numFmtId="0" fontId="30" fillId="14" borderId="7" xfId="4" applyNumberFormat="1" applyFont="1" applyFill="1" applyBorder="1" applyAlignment="1" applyProtection="1">
      <alignment horizontal="center" vertical="center" wrapText="1"/>
      <protection locked="0"/>
    </xf>
    <xf numFmtId="0" fontId="30" fillId="14" borderId="8" xfId="4" applyNumberFormat="1" applyFont="1" applyFill="1" applyBorder="1" applyAlignment="1" applyProtection="1">
      <alignment horizontal="center" vertical="center" wrapText="1"/>
      <protection locked="0"/>
    </xf>
    <xf numFmtId="0" fontId="30" fillId="14" borderId="22" xfId="4" applyNumberFormat="1" applyFont="1" applyFill="1" applyBorder="1" applyAlignment="1" applyProtection="1">
      <alignment horizontal="center" vertical="center" wrapText="1"/>
      <protection locked="0"/>
    </xf>
    <xf numFmtId="0" fontId="27" fillId="11" borderId="10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2" fontId="26" fillId="12" borderId="6" xfId="0" applyNumberFormat="1" applyFont="1" applyFill="1" applyBorder="1" applyAlignment="1">
      <alignment horizontal="center"/>
    </xf>
    <xf numFmtId="0" fontId="26" fillId="13" borderId="11" xfId="0" applyFont="1" applyFill="1" applyBorder="1" applyAlignment="1">
      <alignment horizontal="center" wrapText="1"/>
    </xf>
    <xf numFmtId="0" fontId="26" fillId="13" borderId="26" xfId="0" applyFont="1" applyFill="1" applyBorder="1" applyAlignment="1">
      <alignment horizontal="center" wrapText="1"/>
    </xf>
    <xf numFmtId="16" fontId="23" fillId="8" borderId="10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27" fillId="12" borderId="6" xfId="0" applyNumberFormat="1" applyFont="1" applyFill="1" applyBorder="1" applyAlignment="1">
      <alignment horizontal="center"/>
    </xf>
    <xf numFmtId="0" fontId="26" fillId="3" borderId="26" xfId="0" applyFont="1" applyFill="1" applyBorder="1" applyAlignment="1">
      <alignment vertical="center" wrapText="1"/>
    </xf>
  </cellXfs>
  <cellStyles count="6">
    <cellStyle name="Hyperlink" xfId="3" builtinId="8"/>
    <cellStyle name="Normal" xfId="0" builtinId="0"/>
    <cellStyle name="Normal 4" xfId="2"/>
    <cellStyle name="Normal_TemplateDownload" xfId="4"/>
    <cellStyle name="Percent" xfId="1" builtinId="5"/>
    <cellStyle name="Percent 3" xfId="5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lh.nhs.uk/patients/our-commitment/staffing-level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1:AF60"/>
  <sheetViews>
    <sheetView showGridLines="0" topLeftCell="C1" zoomScale="70" zoomScaleNormal="70" workbookViewId="0">
      <pane ySplit="13" topLeftCell="A14" activePane="bottomLeft" state="frozen"/>
      <selection activeCell="M17" sqref="M17"/>
      <selection pane="bottomLeft" activeCell="M17" sqref="M17"/>
    </sheetView>
  </sheetViews>
  <sheetFormatPr defaultRowHeight="15" x14ac:dyDescent="0.25"/>
  <cols>
    <col min="1" max="2" width="0" hidden="1" customWidth="1"/>
    <col min="3" max="3" width="2.5703125" customWidth="1"/>
    <col min="4" max="4" width="15" customWidth="1"/>
    <col min="5" max="5" width="38.7109375" bestFit="1" customWidth="1"/>
    <col min="6" max="6" width="26.85546875" customWidth="1"/>
    <col min="7" max="8" width="33.85546875" bestFit="1" customWidth="1"/>
    <col min="9" max="9" width="15.85546875" bestFit="1" customWidth="1"/>
    <col min="10" max="10" width="13.42578125" bestFit="1" customWidth="1"/>
    <col min="11" max="11" width="15.85546875" bestFit="1" customWidth="1"/>
    <col min="12" max="12" width="13.42578125" bestFit="1" customWidth="1"/>
    <col min="13" max="13" width="15.85546875" bestFit="1" customWidth="1"/>
    <col min="14" max="14" width="13.42578125" bestFit="1" customWidth="1"/>
    <col min="15" max="15" width="15.85546875" bestFit="1" customWidth="1"/>
    <col min="16" max="16" width="13.42578125" bestFit="1" customWidth="1"/>
    <col min="17" max="20" width="7.85546875" customWidth="1"/>
    <col min="21" max="21" width="18.5703125" customWidth="1"/>
    <col min="22" max="27" width="13" customWidth="1"/>
    <col min="28" max="30" width="13" style="20" customWidth="1"/>
    <col min="31" max="32" width="13" customWidth="1"/>
  </cols>
  <sheetData>
    <row r="1" spans="4:32" x14ac:dyDescent="0.25">
      <c r="AB1"/>
      <c r="AC1"/>
      <c r="AD1"/>
    </row>
    <row r="2" spans="4:32" ht="50.25" customHeight="1" x14ac:dyDescent="0.25">
      <c r="D2" s="79" t="s">
        <v>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4:32" ht="31.5" customHeight="1" x14ac:dyDescent="0.25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4:32" x14ac:dyDescent="0.25">
      <c r="AB4"/>
      <c r="AC4"/>
      <c r="AD4"/>
    </row>
    <row r="5" spans="4:32" x14ac:dyDescent="0.25">
      <c r="D5" s="1" t="s">
        <v>1</v>
      </c>
      <c r="E5" s="2" t="s">
        <v>2</v>
      </c>
      <c r="F5" s="80" t="s">
        <v>3</v>
      </c>
      <c r="G5" s="80"/>
      <c r="H5" s="80"/>
      <c r="I5" s="80"/>
      <c r="J5" s="80"/>
      <c r="AB5"/>
      <c r="AC5"/>
      <c r="AD5"/>
    </row>
    <row r="6" spans="4:32" x14ac:dyDescent="0.25">
      <c r="AB6"/>
      <c r="AC6"/>
      <c r="AD6"/>
    </row>
    <row r="7" spans="4:32" ht="15.75" x14ac:dyDescent="0.25">
      <c r="F7" s="81" t="s">
        <v>4</v>
      </c>
      <c r="G7" s="81"/>
      <c r="H7" s="81"/>
      <c r="I7" s="81"/>
      <c r="J7" s="81"/>
      <c r="K7" s="81"/>
      <c r="L7" s="81"/>
      <c r="M7" s="81"/>
      <c r="N7" s="81"/>
      <c r="AB7"/>
      <c r="AC7"/>
      <c r="AD7"/>
    </row>
    <row r="8" spans="4:32" ht="16.5" thickBot="1" x14ac:dyDescent="0.3">
      <c r="F8" s="82" t="s">
        <v>5</v>
      </c>
      <c r="G8" s="82"/>
      <c r="H8" s="82"/>
      <c r="I8" s="82"/>
      <c r="J8" s="82"/>
      <c r="K8" s="82"/>
      <c r="L8" s="82"/>
      <c r="M8" s="82"/>
      <c r="N8" s="82"/>
      <c r="AB8"/>
      <c r="AC8"/>
      <c r="AD8"/>
    </row>
    <row r="9" spans="4:32" ht="88.5" customHeight="1" thickBot="1" x14ac:dyDescent="0.3">
      <c r="F9" s="83" t="s">
        <v>6</v>
      </c>
      <c r="G9" s="84"/>
      <c r="H9" s="84"/>
      <c r="I9" s="84"/>
      <c r="J9" s="84"/>
      <c r="K9" s="84"/>
      <c r="L9" s="84"/>
      <c r="M9" s="84"/>
      <c r="N9" s="85"/>
      <c r="AB9"/>
      <c r="AC9"/>
      <c r="AD9"/>
    </row>
    <row r="10" spans="4:32" ht="18.75" x14ac:dyDescent="0.25">
      <c r="D10" s="86"/>
      <c r="E10" s="86"/>
      <c r="F10" s="3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7"/>
      <c r="AC10" s="7"/>
      <c r="AD10" s="7"/>
      <c r="AE10" s="7"/>
      <c r="AF10" s="7"/>
    </row>
    <row r="11" spans="4:32" ht="45" x14ac:dyDescent="0.25">
      <c r="D11" s="75"/>
      <c r="E11" s="75"/>
      <c r="F11" s="8" t="s">
        <v>7</v>
      </c>
      <c r="G11" s="7"/>
      <c r="H11" s="7"/>
      <c r="I11" s="76" t="s">
        <v>8</v>
      </c>
      <c r="J11" s="76"/>
      <c r="K11" s="76"/>
      <c r="L11" s="76"/>
      <c r="M11" s="76" t="s">
        <v>9</v>
      </c>
      <c r="N11" s="76"/>
      <c r="O11" s="76"/>
      <c r="P11" s="76"/>
      <c r="Q11" s="77" t="s">
        <v>10</v>
      </c>
      <c r="R11" s="78"/>
      <c r="S11" s="78"/>
      <c r="T11" s="66"/>
      <c r="U11" s="76" t="s">
        <v>11</v>
      </c>
      <c r="V11" s="76"/>
      <c r="W11" s="76"/>
      <c r="X11" s="76"/>
      <c r="Y11" s="76"/>
      <c r="Z11" s="76"/>
      <c r="AA11" s="65" t="s">
        <v>8</v>
      </c>
      <c r="AB11" s="68"/>
      <c r="AC11" s="65" t="s">
        <v>9</v>
      </c>
      <c r="AD11" s="68"/>
      <c r="AE11" s="69" t="s">
        <v>10</v>
      </c>
      <c r="AF11" s="66"/>
    </row>
    <row r="12" spans="4:32" ht="18.75" x14ac:dyDescent="0.25">
      <c r="D12" s="65" t="s">
        <v>12</v>
      </c>
      <c r="E12" s="70"/>
      <c r="F12" s="71" t="s">
        <v>13</v>
      </c>
      <c r="G12" s="73" t="s">
        <v>14</v>
      </c>
      <c r="H12" s="74"/>
      <c r="I12" s="64" t="s">
        <v>15</v>
      </c>
      <c r="J12" s="64"/>
      <c r="K12" s="64" t="s">
        <v>16</v>
      </c>
      <c r="L12" s="64"/>
      <c r="M12" s="64" t="s">
        <v>15</v>
      </c>
      <c r="N12" s="64"/>
      <c r="O12" s="64" t="s">
        <v>16</v>
      </c>
      <c r="P12" s="64"/>
      <c r="Q12" s="65" t="s">
        <v>17</v>
      </c>
      <c r="R12" s="66"/>
      <c r="S12" s="65" t="s">
        <v>18</v>
      </c>
      <c r="T12" s="66"/>
      <c r="U12" s="64" t="s">
        <v>19</v>
      </c>
      <c r="V12" s="61" t="s">
        <v>20</v>
      </c>
      <c r="W12" s="61" t="s">
        <v>16</v>
      </c>
      <c r="X12" s="61" t="s">
        <v>21</v>
      </c>
      <c r="Y12" s="61" t="s">
        <v>18</v>
      </c>
      <c r="Z12" s="61" t="s">
        <v>22</v>
      </c>
      <c r="AA12" s="64" t="s">
        <v>23</v>
      </c>
      <c r="AB12" s="64" t="s">
        <v>24</v>
      </c>
      <c r="AC12" s="64" t="s">
        <v>23</v>
      </c>
      <c r="AD12" s="64" t="s">
        <v>24</v>
      </c>
      <c r="AE12" s="61" t="s">
        <v>25</v>
      </c>
      <c r="AF12" s="61" t="s">
        <v>26</v>
      </c>
    </row>
    <row r="13" spans="4:32" ht="131.25" x14ac:dyDescent="0.25">
      <c r="D13" s="9" t="s">
        <v>27</v>
      </c>
      <c r="E13" s="10" t="s">
        <v>28</v>
      </c>
      <c r="F13" s="72"/>
      <c r="G13" s="11" t="s">
        <v>29</v>
      </c>
      <c r="H13" s="11" t="s">
        <v>30</v>
      </c>
      <c r="I13" s="12" t="s">
        <v>31</v>
      </c>
      <c r="J13" s="12" t="s">
        <v>32</v>
      </c>
      <c r="K13" s="12" t="s">
        <v>31</v>
      </c>
      <c r="L13" s="12" t="s">
        <v>32</v>
      </c>
      <c r="M13" s="12" t="s">
        <v>31</v>
      </c>
      <c r="N13" s="12" t="s">
        <v>32</v>
      </c>
      <c r="O13" s="12" t="s">
        <v>31</v>
      </c>
      <c r="P13" s="12" t="s">
        <v>32</v>
      </c>
      <c r="Q13" s="12" t="s">
        <v>31</v>
      </c>
      <c r="R13" s="12" t="s">
        <v>32</v>
      </c>
      <c r="S13" s="12" t="s">
        <v>31</v>
      </c>
      <c r="T13" s="12" t="s">
        <v>32</v>
      </c>
      <c r="U13" s="61"/>
      <c r="V13" s="63"/>
      <c r="W13" s="63"/>
      <c r="X13" s="67"/>
      <c r="Y13" s="63"/>
      <c r="Z13" s="63"/>
      <c r="AA13" s="61"/>
      <c r="AB13" s="61"/>
      <c r="AC13" s="61"/>
      <c r="AD13" s="61"/>
      <c r="AE13" s="62"/>
      <c r="AF13" s="62"/>
    </row>
    <row r="14" spans="4:32" x14ac:dyDescent="0.25">
      <c r="D14" s="13"/>
      <c r="E14" s="14" t="s">
        <v>33</v>
      </c>
      <c r="F14" s="14" t="s">
        <v>34</v>
      </c>
      <c r="G14" s="14" t="s">
        <v>35</v>
      </c>
      <c r="H14" s="14"/>
      <c r="I14" s="15">
        <v>1297.75</v>
      </c>
      <c r="J14" s="15">
        <v>1058.25</v>
      </c>
      <c r="K14" s="15">
        <v>434</v>
      </c>
      <c r="L14" s="15">
        <v>168</v>
      </c>
      <c r="M14" s="15">
        <v>1023</v>
      </c>
      <c r="N14" s="15">
        <v>846.5</v>
      </c>
      <c r="O14" s="15">
        <v>0</v>
      </c>
      <c r="P14" s="15">
        <v>11</v>
      </c>
      <c r="Q14" s="13"/>
      <c r="R14" s="13"/>
      <c r="S14" s="13"/>
      <c r="T14" s="13"/>
      <c r="U14" s="16">
        <v>140</v>
      </c>
      <c r="V14" s="17">
        <f>(J14+N14)/U14</f>
        <v>13.605357142857143</v>
      </c>
      <c r="W14" s="17">
        <f>(L14+P14)/U14</f>
        <v>1.2785714285714285</v>
      </c>
      <c r="X14" s="13"/>
      <c r="Y14" s="13"/>
      <c r="Z14" s="17">
        <f>(J14+L14+N14+P14)/U14</f>
        <v>14.883928571428571</v>
      </c>
      <c r="AA14" s="18">
        <f>IFERROR(J14/I14,"-")</f>
        <v>0.81544981699094587</v>
      </c>
      <c r="AB14" s="18">
        <f>IFERROR(L14/K14,"-")</f>
        <v>0.38709677419354838</v>
      </c>
      <c r="AC14" s="18">
        <f>IFERROR(N14/M14,"-")</f>
        <v>0.82746823069403719</v>
      </c>
      <c r="AD14" s="18" t="str">
        <f>IFERROR(P14/O14,"-")</f>
        <v>-</v>
      </c>
      <c r="AE14" s="13"/>
      <c r="AF14" s="13"/>
    </row>
    <row r="15" spans="4:32" x14ac:dyDescent="0.25">
      <c r="D15" s="13"/>
      <c r="E15" s="14" t="s">
        <v>33</v>
      </c>
      <c r="F15" s="14" t="s">
        <v>36</v>
      </c>
      <c r="G15" s="14" t="s">
        <v>37</v>
      </c>
      <c r="H15" s="14"/>
      <c r="I15" s="15">
        <v>2163</v>
      </c>
      <c r="J15" s="15">
        <v>1468</v>
      </c>
      <c r="K15" s="15">
        <v>864</v>
      </c>
      <c r="L15" s="15">
        <v>1061.5</v>
      </c>
      <c r="M15" s="15">
        <v>1034.5</v>
      </c>
      <c r="N15" s="15">
        <v>950.5</v>
      </c>
      <c r="O15" s="15">
        <v>682</v>
      </c>
      <c r="P15" s="15">
        <v>693.5</v>
      </c>
      <c r="Q15" s="13"/>
      <c r="R15" s="13"/>
      <c r="S15" s="13"/>
      <c r="T15" s="13"/>
      <c r="U15" s="16">
        <v>573</v>
      </c>
      <c r="V15" s="17">
        <f t="shared" ref="V15:V60" si="0">(J15+N15)/U15</f>
        <v>4.2207678883071553</v>
      </c>
      <c r="W15" s="17">
        <f t="shared" ref="W15:W60" si="1">(L15+P15)/U15</f>
        <v>3.0628272251308899</v>
      </c>
      <c r="X15" s="13"/>
      <c r="Y15" s="13"/>
      <c r="Z15" s="17">
        <f t="shared" ref="Z15:Z60" si="2">(J15+L15+N15+P15)/U15</f>
        <v>7.2835951134380457</v>
      </c>
      <c r="AA15" s="18">
        <f t="shared" ref="AA15:AA60" si="3">IFERROR(J15/I15,"-")</f>
        <v>0.67868700878409616</v>
      </c>
      <c r="AB15" s="18">
        <f t="shared" ref="AB15:AB60" si="4">IFERROR(L15/K15,"-")</f>
        <v>1.228587962962963</v>
      </c>
      <c r="AC15" s="18">
        <f t="shared" ref="AC15:AC60" si="5">IFERROR(N15/M15,"-")</f>
        <v>0.91880135331077817</v>
      </c>
      <c r="AD15" s="18">
        <f t="shared" ref="AD15:AD60" si="6">IFERROR(P15/O15,"-")</f>
        <v>1.0168621700879765</v>
      </c>
      <c r="AE15" s="13"/>
      <c r="AF15" s="13"/>
    </row>
    <row r="16" spans="4:32" x14ac:dyDescent="0.25">
      <c r="D16" s="13"/>
      <c r="E16" s="14" t="s">
        <v>33</v>
      </c>
      <c r="F16" s="14" t="s">
        <v>38</v>
      </c>
      <c r="G16" s="14" t="s">
        <v>37</v>
      </c>
      <c r="H16" s="14"/>
      <c r="I16" s="15">
        <v>1517</v>
      </c>
      <c r="J16" s="15">
        <v>1349.0833333333333</v>
      </c>
      <c r="K16" s="15">
        <v>1515</v>
      </c>
      <c r="L16" s="15">
        <v>1597</v>
      </c>
      <c r="M16" s="15">
        <v>1023</v>
      </c>
      <c r="N16" s="15">
        <v>976.08333333333326</v>
      </c>
      <c r="O16" s="15">
        <v>682</v>
      </c>
      <c r="P16" s="15">
        <v>701.25</v>
      </c>
      <c r="Q16" s="13"/>
      <c r="R16" s="13"/>
      <c r="S16" s="13"/>
      <c r="T16" s="13"/>
      <c r="U16" s="16">
        <v>744</v>
      </c>
      <c r="V16" s="17">
        <f t="shared" si="0"/>
        <v>3.1252240143369172</v>
      </c>
      <c r="W16" s="17">
        <f t="shared" si="1"/>
        <v>3.089045698924731</v>
      </c>
      <c r="X16" s="13"/>
      <c r="Y16" s="13"/>
      <c r="Z16" s="17">
        <f t="shared" si="2"/>
        <v>6.2142697132616478</v>
      </c>
      <c r="AA16" s="18">
        <f t="shared" si="3"/>
        <v>0.88931004174906614</v>
      </c>
      <c r="AB16" s="18">
        <f t="shared" si="4"/>
        <v>1.054125412541254</v>
      </c>
      <c r="AC16" s="18">
        <f t="shared" si="5"/>
        <v>0.95413815575105887</v>
      </c>
      <c r="AD16" s="18">
        <f t="shared" si="6"/>
        <v>1.028225806451613</v>
      </c>
      <c r="AE16" s="13"/>
      <c r="AF16" s="13"/>
    </row>
    <row r="17" spans="4:32" x14ac:dyDescent="0.25">
      <c r="D17" s="13"/>
      <c r="E17" s="14" t="s">
        <v>33</v>
      </c>
      <c r="F17" s="14" t="s">
        <v>39</v>
      </c>
      <c r="G17" s="14" t="s">
        <v>40</v>
      </c>
      <c r="H17" s="14"/>
      <c r="I17" s="15">
        <v>1296</v>
      </c>
      <c r="J17" s="15">
        <v>1003.25</v>
      </c>
      <c r="K17" s="15">
        <v>1069</v>
      </c>
      <c r="L17" s="15">
        <v>1141</v>
      </c>
      <c r="M17" s="15">
        <v>682</v>
      </c>
      <c r="N17" s="15">
        <v>706</v>
      </c>
      <c r="O17" s="15">
        <v>682</v>
      </c>
      <c r="P17" s="15">
        <v>671</v>
      </c>
      <c r="Q17" s="13"/>
      <c r="R17" s="13"/>
      <c r="S17" s="13"/>
      <c r="T17" s="13"/>
      <c r="U17" s="16">
        <v>142</v>
      </c>
      <c r="V17" s="17">
        <f t="shared" si="0"/>
        <v>12.036971830985916</v>
      </c>
      <c r="W17" s="17">
        <f t="shared" si="1"/>
        <v>12.76056338028169</v>
      </c>
      <c r="X17" s="13"/>
      <c r="Y17" s="13"/>
      <c r="Z17" s="17">
        <f t="shared" si="2"/>
        <v>24.797535211267604</v>
      </c>
      <c r="AA17" s="18">
        <f t="shared" si="3"/>
        <v>0.77411265432098764</v>
      </c>
      <c r="AB17" s="18">
        <f t="shared" si="4"/>
        <v>1.0673526660430308</v>
      </c>
      <c r="AC17" s="18">
        <f t="shared" si="5"/>
        <v>1.0351906158357771</v>
      </c>
      <c r="AD17" s="18">
        <f t="shared" si="6"/>
        <v>0.9838709677419355</v>
      </c>
      <c r="AE17" s="13"/>
      <c r="AF17" s="13"/>
    </row>
    <row r="18" spans="4:32" x14ac:dyDescent="0.25">
      <c r="D18" s="13"/>
      <c r="E18" s="14" t="s">
        <v>33</v>
      </c>
      <c r="F18" s="14" t="s">
        <v>41</v>
      </c>
      <c r="G18" s="14" t="s">
        <v>37</v>
      </c>
      <c r="H18" s="14"/>
      <c r="I18" s="15">
        <v>1727.75</v>
      </c>
      <c r="J18" s="15">
        <v>795</v>
      </c>
      <c r="K18" s="15">
        <v>1072</v>
      </c>
      <c r="L18" s="15">
        <v>638</v>
      </c>
      <c r="M18" s="15">
        <v>990</v>
      </c>
      <c r="N18" s="15">
        <v>660</v>
      </c>
      <c r="O18" s="15">
        <v>330</v>
      </c>
      <c r="P18" s="15">
        <v>126.5</v>
      </c>
      <c r="Q18" s="13"/>
      <c r="R18" s="13"/>
      <c r="S18" s="13"/>
      <c r="T18" s="13"/>
      <c r="U18" s="16">
        <v>393</v>
      </c>
      <c r="V18" s="17">
        <f t="shared" si="0"/>
        <v>3.7022900763358777</v>
      </c>
      <c r="W18" s="17">
        <f t="shared" si="1"/>
        <v>1.94529262086514</v>
      </c>
      <c r="X18" s="13"/>
      <c r="Y18" s="13"/>
      <c r="Z18" s="17">
        <f t="shared" si="2"/>
        <v>5.6475826972010177</v>
      </c>
      <c r="AA18" s="18">
        <f t="shared" si="3"/>
        <v>0.46013601504847346</v>
      </c>
      <c r="AB18" s="18">
        <f t="shared" si="4"/>
        <v>0.59514925373134331</v>
      </c>
      <c r="AC18" s="18">
        <f t="shared" si="5"/>
        <v>0.66666666666666663</v>
      </c>
      <c r="AD18" s="18">
        <f t="shared" si="6"/>
        <v>0.38333333333333336</v>
      </c>
      <c r="AE18" s="13"/>
      <c r="AF18" s="13"/>
    </row>
    <row r="19" spans="4:32" x14ac:dyDescent="0.25">
      <c r="D19" s="13"/>
      <c r="E19" s="14" t="s">
        <v>42</v>
      </c>
      <c r="F19" s="14" t="s">
        <v>43</v>
      </c>
      <c r="G19" s="14" t="s">
        <v>44</v>
      </c>
      <c r="H19" s="14"/>
      <c r="I19" s="15">
        <v>1296.5</v>
      </c>
      <c r="J19" s="15">
        <v>970.66666666666674</v>
      </c>
      <c r="K19" s="15">
        <v>868</v>
      </c>
      <c r="L19" s="15">
        <v>1066</v>
      </c>
      <c r="M19" s="15">
        <v>682</v>
      </c>
      <c r="N19" s="15">
        <v>682</v>
      </c>
      <c r="O19" s="15">
        <v>682</v>
      </c>
      <c r="P19" s="15">
        <v>1012</v>
      </c>
      <c r="Q19" s="13"/>
      <c r="R19" s="13"/>
      <c r="S19" s="13"/>
      <c r="T19" s="13"/>
      <c r="U19" s="16">
        <v>555</v>
      </c>
      <c r="V19" s="17">
        <f t="shared" si="0"/>
        <v>2.9777777777777779</v>
      </c>
      <c r="W19" s="17">
        <f t="shared" si="1"/>
        <v>3.7441441441441441</v>
      </c>
      <c r="X19" s="13"/>
      <c r="Y19" s="13"/>
      <c r="Z19" s="17">
        <f t="shared" si="2"/>
        <v>6.7219219219219228</v>
      </c>
      <c r="AA19" s="18">
        <f t="shared" si="3"/>
        <v>0.74868234991644178</v>
      </c>
      <c r="AB19" s="18">
        <f t="shared" si="4"/>
        <v>1.228110599078341</v>
      </c>
      <c r="AC19" s="18">
        <f t="shared" si="5"/>
        <v>1</v>
      </c>
      <c r="AD19" s="18">
        <f t="shared" si="6"/>
        <v>1.4838709677419355</v>
      </c>
      <c r="AE19" s="13"/>
      <c r="AF19" s="13"/>
    </row>
    <row r="20" spans="4:32" x14ac:dyDescent="0.25">
      <c r="D20" s="13"/>
      <c r="E20" s="14" t="s">
        <v>42</v>
      </c>
      <c r="F20" s="14" t="s">
        <v>45</v>
      </c>
      <c r="G20" s="14" t="s">
        <v>46</v>
      </c>
      <c r="H20" s="14"/>
      <c r="I20" s="15">
        <v>1393.75</v>
      </c>
      <c r="J20" s="15">
        <v>1223.9166666666665</v>
      </c>
      <c r="K20" s="15">
        <v>876</v>
      </c>
      <c r="L20" s="15">
        <v>786.25</v>
      </c>
      <c r="M20" s="15">
        <v>682</v>
      </c>
      <c r="N20" s="15">
        <v>711.5</v>
      </c>
      <c r="O20" s="15">
        <v>682.5</v>
      </c>
      <c r="P20" s="15">
        <v>657.5</v>
      </c>
      <c r="Q20" s="13"/>
      <c r="R20" s="13"/>
      <c r="S20" s="13"/>
      <c r="T20" s="13"/>
      <c r="U20" s="16">
        <v>164</v>
      </c>
      <c r="V20" s="17">
        <f t="shared" si="0"/>
        <v>11.801321138211382</v>
      </c>
      <c r="W20" s="17">
        <f t="shared" si="1"/>
        <v>8.8033536585365848</v>
      </c>
      <c r="X20" s="13"/>
      <c r="Y20" s="13"/>
      <c r="Z20" s="17">
        <f t="shared" si="2"/>
        <v>20.604674796747968</v>
      </c>
      <c r="AA20" s="18">
        <f t="shared" si="3"/>
        <v>0.8781464872944692</v>
      </c>
      <c r="AB20" s="18">
        <f t="shared" si="4"/>
        <v>0.89754566210045661</v>
      </c>
      <c r="AC20" s="18">
        <f t="shared" si="5"/>
        <v>1.0432551319648093</v>
      </c>
      <c r="AD20" s="18">
        <f t="shared" si="6"/>
        <v>0.96336996336996339</v>
      </c>
      <c r="AE20" s="13"/>
      <c r="AF20" s="13"/>
    </row>
    <row r="21" spans="4:32" x14ac:dyDescent="0.25">
      <c r="D21" s="13"/>
      <c r="E21" s="14" t="s">
        <v>42</v>
      </c>
      <c r="F21" s="14" t="s">
        <v>47</v>
      </c>
      <c r="G21" s="14" t="s">
        <v>48</v>
      </c>
      <c r="H21" s="14"/>
      <c r="I21" s="15">
        <v>1634</v>
      </c>
      <c r="J21" s="15">
        <v>1296.9166666666667</v>
      </c>
      <c r="K21" s="15">
        <v>545.25</v>
      </c>
      <c r="L21" s="15">
        <v>418.35</v>
      </c>
      <c r="M21" s="15">
        <v>682</v>
      </c>
      <c r="N21" s="15">
        <v>680.16666666666652</v>
      </c>
      <c r="O21" s="15">
        <v>336.75</v>
      </c>
      <c r="P21" s="15">
        <v>151.5</v>
      </c>
      <c r="Q21" s="13"/>
      <c r="R21" s="13"/>
      <c r="S21" s="13"/>
      <c r="T21" s="13"/>
      <c r="U21" s="16">
        <v>185</v>
      </c>
      <c r="V21" s="17">
        <f t="shared" si="0"/>
        <v>10.686936936936936</v>
      </c>
      <c r="W21" s="17">
        <f t="shared" si="1"/>
        <v>3.0802702702702702</v>
      </c>
      <c r="X21" s="13"/>
      <c r="Y21" s="13"/>
      <c r="Z21" s="17">
        <f t="shared" si="2"/>
        <v>13.767207207207207</v>
      </c>
      <c r="AA21" s="18">
        <f t="shared" si="3"/>
        <v>0.79370665034679733</v>
      </c>
      <c r="AB21" s="18">
        <f t="shared" si="4"/>
        <v>0.76726272352132052</v>
      </c>
      <c r="AC21" s="18">
        <f t="shared" si="5"/>
        <v>0.99731182795698903</v>
      </c>
      <c r="AD21" s="18">
        <f t="shared" si="6"/>
        <v>0.44988864142538976</v>
      </c>
      <c r="AE21" s="13"/>
      <c r="AF21" s="13"/>
    </row>
    <row r="22" spans="4:32" x14ac:dyDescent="0.25">
      <c r="D22" s="13"/>
      <c r="E22" s="14" t="s">
        <v>42</v>
      </c>
      <c r="F22" s="14" t="s">
        <v>49</v>
      </c>
      <c r="G22" s="14" t="s">
        <v>50</v>
      </c>
      <c r="H22" s="14" t="s">
        <v>51</v>
      </c>
      <c r="I22" s="15">
        <v>1299</v>
      </c>
      <c r="J22" s="15">
        <v>1028.5833333333333</v>
      </c>
      <c r="K22" s="15">
        <v>1085</v>
      </c>
      <c r="L22" s="15">
        <v>1047.75</v>
      </c>
      <c r="M22" s="15">
        <v>692.5</v>
      </c>
      <c r="N22" s="15">
        <v>675.5</v>
      </c>
      <c r="O22" s="15">
        <v>682</v>
      </c>
      <c r="P22" s="15">
        <v>745</v>
      </c>
      <c r="Q22" s="13"/>
      <c r="R22" s="13"/>
      <c r="S22" s="13"/>
      <c r="T22" s="13"/>
      <c r="U22" s="16">
        <v>612</v>
      </c>
      <c r="V22" s="17">
        <f t="shared" si="0"/>
        <v>2.7844498910675379</v>
      </c>
      <c r="W22" s="17">
        <f t="shared" si="1"/>
        <v>2.9293300653594772</v>
      </c>
      <c r="X22" s="13"/>
      <c r="Y22" s="13"/>
      <c r="Z22" s="17">
        <f t="shared" si="2"/>
        <v>5.7137799564270146</v>
      </c>
      <c r="AA22" s="18">
        <f t="shared" si="3"/>
        <v>0.79182704644598401</v>
      </c>
      <c r="AB22" s="18">
        <f t="shared" si="4"/>
        <v>0.965668202764977</v>
      </c>
      <c r="AC22" s="18">
        <f t="shared" si="5"/>
        <v>0.97545126353790612</v>
      </c>
      <c r="AD22" s="18">
        <f t="shared" si="6"/>
        <v>1.0923753665689149</v>
      </c>
      <c r="AE22" s="13"/>
      <c r="AF22" s="13"/>
    </row>
    <row r="23" spans="4:32" x14ac:dyDescent="0.25">
      <c r="D23" s="13"/>
      <c r="E23" s="14" t="s">
        <v>42</v>
      </c>
      <c r="F23" s="14" t="s">
        <v>52</v>
      </c>
      <c r="G23" s="14" t="s">
        <v>53</v>
      </c>
      <c r="H23" s="14"/>
      <c r="I23" s="15">
        <v>2161.5</v>
      </c>
      <c r="J23" s="15">
        <v>1655.5</v>
      </c>
      <c r="K23" s="15">
        <v>2166</v>
      </c>
      <c r="L23" s="15">
        <v>1237.5</v>
      </c>
      <c r="M23" s="15">
        <v>1022.5</v>
      </c>
      <c r="N23" s="15">
        <v>1251.75</v>
      </c>
      <c r="O23" s="15">
        <v>1023</v>
      </c>
      <c r="P23" s="15">
        <v>787.5</v>
      </c>
      <c r="Q23" s="13"/>
      <c r="R23" s="13"/>
      <c r="S23" s="13"/>
      <c r="T23" s="13"/>
      <c r="U23" s="16">
        <v>820</v>
      </c>
      <c r="V23" s="17">
        <f t="shared" si="0"/>
        <v>3.5454268292682927</v>
      </c>
      <c r="W23" s="17">
        <f t="shared" si="1"/>
        <v>2.4695121951219514</v>
      </c>
      <c r="X23" s="13"/>
      <c r="Y23" s="13"/>
      <c r="Z23" s="17">
        <f t="shared" si="2"/>
        <v>6.0149390243902436</v>
      </c>
      <c r="AA23" s="18">
        <f t="shared" si="3"/>
        <v>0.76590330788804073</v>
      </c>
      <c r="AB23" s="18">
        <f t="shared" si="4"/>
        <v>0.57132963988919672</v>
      </c>
      <c r="AC23" s="18">
        <f t="shared" si="5"/>
        <v>1.2242053789731051</v>
      </c>
      <c r="AD23" s="18">
        <f t="shared" si="6"/>
        <v>0.76979472140762462</v>
      </c>
      <c r="AE23" s="13"/>
      <c r="AF23" s="13"/>
    </row>
    <row r="24" spans="4:32" x14ac:dyDescent="0.25">
      <c r="D24" s="13"/>
      <c r="E24" s="14" t="s">
        <v>42</v>
      </c>
      <c r="F24" s="14" t="s">
        <v>54</v>
      </c>
      <c r="G24" s="14" t="s">
        <v>50</v>
      </c>
      <c r="H24" s="14"/>
      <c r="I24" s="15">
        <v>1902.5</v>
      </c>
      <c r="J24" s="15">
        <v>1363.5833333333333</v>
      </c>
      <c r="K24" s="15">
        <v>1085</v>
      </c>
      <c r="L24" s="15">
        <v>1212</v>
      </c>
      <c r="M24" s="15">
        <v>1364</v>
      </c>
      <c r="N24" s="15">
        <v>1226.25</v>
      </c>
      <c r="O24" s="15">
        <v>336.5</v>
      </c>
      <c r="P24" s="15">
        <v>409</v>
      </c>
      <c r="Q24" s="13"/>
      <c r="R24" s="13"/>
      <c r="S24" s="13"/>
      <c r="T24" s="13"/>
      <c r="U24" s="16">
        <v>782</v>
      </c>
      <c r="V24" s="17">
        <f t="shared" si="0"/>
        <v>3.311807331628303</v>
      </c>
      <c r="W24" s="17">
        <f t="shared" si="1"/>
        <v>2.0728900255754477</v>
      </c>
      <c r="X24" s="13"/>
      <c r="Y24" s="13"/>
      <c r="Z24" s="17">
        <f t="shared" si="2"/>
        <v>5.3846973572037511</v>
      </c>
      <c r="AA24" s="18">
        <f t="shared" si="3"/>
        <v>0.71673236968900567</v>
      </c>
      <c r="AB24" s="18">
        <f t="shared" si="4"/>
        <v>1.1170506912442397</v>
      </c>
      <c r="AC24" s="18">
        <f t="shared" si="5"/>
        <v>0.8990102639296188</v>
      </c>
      <c r="AD24" s="18">
        <f t="shared" si="6"/>
        <v>1.2154531946508171</v>
      </c>
      <c r="AE24" s="13"/>
      <c r="AF24" s="13"/>
    </row>
    <row r="25" spans="4:32" x14ac:dyDescent="0.25">
      <c r="D25" s="13"/>
      <c r="E25" s="14" t="s">
        <v>42</v>
      </c>
      <c r="F25" s="14" t="s">
        <v>55</v>
      </c>
      <c r="G25" s="14" t="s">
        <v>56</v>
      </c>
      <c r="H25" s="14"/>
      <c r="I25" s="15">
        <v>1293</v>
      </c>
      <c r="J25" s="15">
        <v>1372.7499999999998</v>
      </c>
      <c r="K25" s="15">
        <v>1506</v>
      </c>
      <c r="L25" s="15">
        <v>1567.75</v>
      </c>
      <c r="M25" s="15">
        <v>1023</v>
      </c>
      <c r="N25" s="15">
        <v>994</v>
      </c>
      <c r="O25" s="15">
        <v>682</v>
      </c>
      <c r="P25" s="15">
        <v>999.5</v>
      </c>
      <c r="Q25" s="13"/>
      <c r="R25" s="13"/>
      <c r="S25" s="13"/>
      <c r="T25" s="13"/>
      <c r="U25" s="16">
        <v>853</v>
      </c>
      <c r="V25" s="17">
        <f t="shared" si="0"/>
        <v>2.7746189917936692</v>
      </c>
      <c r="W25" s="17">
        <f t="shared" si="1"/>
        <v>3.0096717467760845</v>
      </c>
      <c r="X25" s="13"/>
      <c r="Y25" s="13"/>
      <c r="Z25" s="17">
        <f t="shared" si="2"/>
        <v>5.7842907385697542</v>
      </c>
      <c r="AA25" s="18">
        <f t="shared" si="3"/>
        <v>1.0616782675947407</v>
      </c>
      <c r="AB25" s="18">
        <f t="shared" si="4"/>
        <v>1.0410026560424968</v>
      </c>
      <c r="AC25" s="18">
        <f t="shared" si="5"/>
        <v>0.97165200391006845</v>
      </c>
      <c r="AD25" s="18">
        <f t="shared" si="6"/>
        <v>1.4655425219941349</v>
      </c>
      <c r="AE25" s="13"/>
      <c r="AF25" s="13"/>
    </row>
    <row r="26" spans="4:32" x14ac:dyDescent="0.25">
      <c r="D26" s="13"/>
      <c r="E26" s="14" t="s">
        <v>42</v>
      </c>
      <c r="F26" s="14" t="s">
        <v>57</v>
      </c>
      <c r="G26" s="14" t="s">
        <v>50</v>
      </c>
      <c r="H26" s="14"/>
      <c r="I26" s="15">
        <v>1274</v>
      </c>
      <c r="J26" s="15">
        <v>1079.1666666666665</v>
      </c>
      <c r="K26" s="15">
        <v>1117.5</v>
      </c>
      <c r="L26" s="15">
        <v>1375.4166666666667</v>
      </c>
      <c r="M26" s="15">
        <v>861</v>
      </c>
      <c r="N26" s="15">
        <v>803.25</v>
      </c>
      <c r="O26" s="15">
        <v>675.5</v>
      </c>
      <c r="P26" s="15">
        <v>795</v>
      </c>
      <c r="Q26" s="13"/>
      <c r="R26" s="13"/>
      <c r="S26" s="13"/>
      <c r="T26" s="13"/>
      <c r="U26" s="16">
        <v>584</v>
      </c>
      <c r="V26" s="17">
        <f t="shared" si="0"/>
        <v>3.2233162100456618</v>
      </c>
      <c r="W26" s="17">
        <f t="shared" si="1"/>
        <v>3.7164668949771693</v>
      </c>
      <c r="X26" s="13"/>
      <c r="Y26" s="13"/>
      <c r="Z26" s="17">
        <f t="shared" si="2"/>
        <v>6.9397831050228307</v>
      </c>
      <c r="AA26" s="18">
        <f t="shared" si="3"/>
        <v>0.84706959706959695</v>
      </c>
      <c r="AB26" s="18">
        <f t="shared" si="4"/>
        <v>1.2307979120059658</v>
      </c>
      <c r="AC26" s="18">
        <f t="shared" si="5"/>
        <v>0.93292682926829273</v>
      </c>
      <c r="AD26" s="18">
        <f t="shared" si="6"/>
        <v>1.1769059955588452</v>
      </c>
      <c r="AE26" s="13"/>
      <c r="AF26" s="13"/>
    </row>
    <row r="27" spans="4:32" x14ac:dyDescent="0.25">
      <c r="D27" s="13"/>
      <c r="E27" s="14" t="s">
        <v>42</v>
      </c>
      <c r="F27" s="14" t="s">
        <v>58</v>
      </c>
      <c r="G27" s="14" t="s">
        <v>40</v>
      </c>
      <c r="H27" s="14"/>
      <c r="I27" s="15">
        <v>1903</v>
      </c>
      <c r="J27" s="15">
        <v>1520.5</v>
      </c>
      <c r="K27" s="15">
        <v>1085</v>
      </c>
      <c r="L27" s="15">
        <v>1221.25</v>
      </c>
      <c r="M27" s="15">
        <v>1023</v>
      </c>
      <c r="N27" s="15">
        <v>1000.5</v>
      </c>
      <c r="O27" s="15">
        <v>682</v>
      </c>
      <c r="P27" s="15">
        <v>916.75</v>
      </c>
      <c r="Q27" s="13"/>
      <c r="R27" s="13"/>
      <c r="S27" s="13"/>
      <c r="T27" s="13"/>
      <c r="U27" s="16">
        <v>853</v>
      </c>
      <c r="V27" s="17">
        <f t="shared" si="0"/>
        <v>2.9554513481828839</v>
      </c>
      <c r="W27" s="17">
        <f t="shared" si="1"/>
        <v>2.5064478311840563</v>
      </c>
      <c r="X27" s="13"/>
      <c r="Y27" s="13"/>
      <c r="Z27" s="17">
        <f t="shared" si="2"/>
        <v>5.4618991793669398</v>
      </c>
      <c r="AA27" s="18">
        <f t="shared" si="3"/>
        <v>0.79900157645822389</v>
      </c>
      <c r="AB27" s="18">
        <f t="shared" si="4"/>
        <v>1.1255760368663594</v>
      </c>
      <c r="AC27" s="18">
        <f t="shared" si="5"/>
        <v>0.97800586510263932</v>
      </c>
      <c r="AD27" s="18">
        <f t="shared" si="6"/>
        <v>1.344208211143695</v>
      </c>
      <c r="AE27" s="13"/>
      <c r="AF27" s="13"/>
    </row>
    <row r="28" spans="4:32" x14ac:dyDescent="0.25">
      <c r="D28" s="13"/>
      <c r="E28" s="14" t="s">
        <v>42</v>
      </c>
      <c r="F28" s="14" t="s">
        <v>59</v>
      </c>
      <c r="G28" s="14" t="s">
        <v>40</v>
      </c>
      <c r="H28" s="14"/>
      <c r="I28" s="15">
        <v>1900</v>
      </c>
      <c r="J28" s="15">
        <v>1658.0000000000002</v>
      </c>
      <c r="K28" s="15">
        <v>1289</v>
      </c>
      <c r="L28" s="15">
        <v>1134.1666666666667</v>
      </c>
      <c r="M28" s="15">
        <v>1364</v>
      </c>
      <c r="N28" s="15">
        <v>1464</v>
      </c>
      <c r="O28" s="15">
        <v>1014.5</v>
      </c>
      <c r="P28" s="15">
        <v>777</v>
      </c>
      <c r="Q28" s="13"/>
      <c r="R28" s="13"/>
      <c r="S28" s="13"/>
      <c r="T28" s="13"/>
      <c r="U28" s="16">
        <v>607</v>
      </c>
      <c r="V28" s="17">
        <f t="shared" si="0"/>
        <v>5.1433278418451405</v>
      </c>
      <c r="W28" s="17">
        <f t="shared" si="1"/>
        <v>3.1485447556287753</v>
      </c>
      <c r="X28" s="13"/>
      <c r="Y28" s="13"/>
      <c r="Z28" s="17">
        <f t="shared" si="2"/>
        <v>8.2918725974739154</v>
      </c>
      <c r="AA28" s="18">
        <f t="shared" si="3"/>
        <v>0.87263157894736854</v>
      </c>
      <c r="AB28" s="18">
        <f t="shared" si="4"/>
        <v>0.87988104473752271</v>
      </c>
      <c r="AC28" s="18">
        <f t="shared" si="5"/>
        <v>1.0733137829912023</v>
      </c>
      <c r="AD28" s="18">
        <f t="shared" si="6"/>
        <v>0.76589452932479052</v>
      </c>
      <c r="AE28" s="13"/>
      <c r="AF28" s="13"/>
    </row>
    <row r="29" spans="4:32" x14ac:dyDescent="0.25">
      <c r="D29" s="13"/>
      <c r="E29" s="14" t="s">
        <v>42</v>
      </c>
      <c r="F29" s="14" t="s">
        <v>60</v>
      </c>
      <c r="G29" s="14" t="s">
        <v>35</v>
      </c>
      <c r="H29" s="14"/>
      <c r="I29" s="15">
        <v>4624</v>
      </c>
      <c r="J29" s="15">
        <v>3901.5</v>
      </c>
      <c r="K29" s="15">
        <v>713</v>
      </c>
      <c r="L29" s="15">
        <v>117</v>
      </c>
      <c r="M29" s="15">
        <v>4634</v>
      </c>
      <c r="N29" s="15">
        <v>3941.25</v>
      </c>
      <c r="O29" s="15">
        <v>356.5</v>
      </c>
      <c r="P29" s="15">
        <v>46</v>
      </c>
      <c r="Q29" s="13"/>
      <c r="R29" s="13"/>
      <c r="S29" s="13"/>
      <c r="T29" s="13"/>
      <c r="U29" s="16">
        <v>279</v>
      </c>
      <c r="V29" s="17">
        <f t="shared" si="0"/>
        <v>28.11021505376344</v>
      </c>
      <c r="W29" s="17">
        <f t="shared" si="1"/>
        <v>0.58422939068100355</v>
      </c>
      <c r="X29" s="13"/>
      <c r="Y29" s="13"/>
      <c r="Z29" s="17">
        <f t="shared" si="2"/>
        <v>28.694444444444443</v>
      </c>
      <c r="AA29" s="18">
        <f t="shared" si="3"/>
        <v>0.84375</v>
      </c>
      <c r="AB29" s="18">
        <f t="shared" si="4"/>
        <v>0.1640953716690042</v>
      </c>
      <c r="AC29" s="18">
        <f t="shared" si="5"/>
        <v>0.85050712127751404</v>
      </c>
      <c r="AD29" s="18">
        <f t="shared" si="6"/>
        <v>0.12903225806451613</v>
      </c>
      <c r="AE29" s="13"/>
      <c r="AF29" s="13"/>
    </row>
    <row r="30" spans="4:32" x14ac:dyDescent="0.25">
      <c r="D30" s="13"/>
      <c r="E30" s="14" t="s">
        <v>42</v>
      </c>
      <c r="F30" s="14" t="s">
        <v>61</v>
      </c>
      <c r="G30" s="14" t="s">
        <v>62</v>
      </c>
      <c r="H30" s="14"/>
      <c r="I30" s="15">
        <v>3688.583333333333</v>
      </c>
      <c r="J30" s="15">
        <v>3222.9166666666656</v>
      </c>
      <c r="K30" s="15">
        <v>1532</v>
      </c>
      <c r="L30" s="15">
        <v>1552.75</v>
      </c>
      <c r="M30" s="15">
        <v>2728</v>
      </c>
      <c r="N30" s="15">
        <v>2531</v>
      </c>
      <c r="O30" s="15">
        <v>676.5</v>
      </c>
      <c r="P30" s="15">
        <v>738</v>
      </c>
      <c r="Q30" s="13"/>
      <c r="R30" s="13"/>
      <c r="S30" s="13"/>
      <c r="T30" s="13"/>
      <c r="U30" s="16">
        <v>679</v>
      </c>
      <c r="V30" s="17">
        <f t="shared" si="0"/>
        <v>8.4741040746195377</v>
      </c>
      <c r="W30" s="17">
        <f t="shared" si="1"/>
        <v>3.3737113402061856</v>
      </c>
      <c r="X30" s="13"/>
      <c r="Y30" s="13"/>
      <c r="Z30" s="17">
        <f t="shared" si="2"/>
        <v>11.847815414825723</v>
      </c>
      <c r="AA30" s="18">
        <f t="shared" si="3"/>
        <v>0.87375460316743081</v>
      </c>
      <c r="AB30" s="18">
        <f t="shared" si="4"/>
        <v>1.0135443864229765</v>
      </c>
      <c r="AC30" s="18">
        <f t="shared" si="5"/>
        <v>0.92778592375366564</v>
      </c>
      <c r="AD30" s="18">
        <f t="shared" si="6"/>
        <v>1.0909090909090908</v>
      </c>
      <c r="AE30" s="13"/>
      <c r="AF30" s="13"/>
    </row>
    <row r="31" spans="4:32" x14ac:dyDescent="0.25">
      <c r="D31" s="13"/>
      <c r="E31" s="14" t="s">
        <v>42</v>
      </c>
      <c r="F31" s="14" t="s">
        <v>63</v>
      </c>
      <c r="G31" s="14" t="s">
        <v>50</v>
      </c>
      <c r="H31" s="14"/>
      <c r="I31" s="15">
        <v>1456</v>
      </c>
      <c r="J31" s="15">
        <v>1108.25</v>
      </c>
      <c r="K31" s="15">
        <v>1292.5</v>
      </c>
      <c r="L31" s="15">
        <v>1314.75</v>
      </c>
      <c r="M31" s="15">
        <v>682</v>
      </c>
      <c r="N31" s="15">
        <v>682</v>
      </c>
      <c r="O31" s="15">
        <v>677</v>
      </c>
      <c r="P31" s="15">
        <v>927</v>
      </c>
      <c r="Q31" s="13"/>
      <c r="R31" s="13"/>
      <c r="S31" s="13"/>
      <c r="T31" s="13"/>
      <c r="U31" s="16">
        <v>613</v>
      </c>
      <c r="V31" s="17">
        <f t="shared" si="0"/>
        <v>2.9204730831973897</v>
      </c>
      <c r="W31" s="17">
        <f t="shared" si="1"/>
        <v>3.6570146818923326</v>
      </c>
      <c r="X31" s="13"/>
      <c r="Y31" s="13"/>
      <c r="Z31" s="17">
        <f t="shared" si="2"/>
        <v>6.5774877650897228</v>
      </c>
      <c r="AA31" s="18">
        <f t="shared" si="3"/>
        <v>0.7611607142857143</v>
      </c>
      <c r="AB31" s="18">
        <f t="shared" si="4"/>
        <v>1.0172147001934235</v>
      </c>
      <c r="AC31" s="18">
        <f t="shared" si="5"/>
        <v>1</v>
      </c>
      <c r="AD31" s="18">
        <f t="shared" si="6"/>
        <v>1.3692762186115215</v>
      </c>
      <c r="AE31" s="13"/>
      <c r="AF31" s="13"/>
    </row>
    <row r="32" spans="4:32" x14ac:dyDescent="0.25">
      <c r="D32" s="13"/>
      <c r="E32" s="14" t="s">
        <v>42</v>
      </c>
      <c r="F32" s="14" t="s">
        <v>64</v>
      </c>
      <c r="G32" s="14" t="s">
        <v>37</v>
      </c>
      <c r="H32" s="14"/>
      <c r="I32" s="15">
        <v>3714.6333333333332</v>
      </c>
      <c r="J32" s="15">
        <v>3732.2999999999997</v>
      </c>
      <c r="K32" s="15">
        <v>1848</v>
      </c>
      <c r="L32" s="15">
        <v>1843.5</v>
      </c>
      <c r="M32" s="15">
        <v>2244</v>
      </c>
      <c r="N32" s="15">
        <v>2335.5</v>
      </c>
      <c r="O32" s="15">
        <v>1358.5</v>
      </c>
      <c r="P32" s="15">
        <v>1387.5</v>
      </c>
      <c r="Q32" s="13"/>
      <c r="R32" s="13"/>
      <c r="S32" s="13"/>
      <c r="T32" s="13"/>
      <c r="U32" s="16">
        <v>1274</v>
      </c>
      <c r="V32" s="17">
        <f t="shared" si="0"/>
        <v>4.7627943485086339</v>
      </c>
      <c r="W32" s="17">
        <f t="shared" si="1"/>
        <v>2.5361067503924648</v>
      </c>
      <c r="X32" s="13"/>
      <c r="Y32" s="13"/>
      <c r="Z32" s="17">
        <f t="shared" si="2"/>
        <v>7.2989010989010987</v>
      </c>
      <c r="AA32" s="18">
        <f t="shared" si="3"/>
        <v>1.0047559651468516</v>
      </c>
      <c r="AB32" s="18">
        <f t="shared" si="4"/>
        <v>0.99756493506493504</v>
      </c>
      <c r="AC32" s="18">
        <f t="shared" si="5"/>
        <v>1.0407754010695187</v>
      </c>
      <c r="AD32" s="18">
        <f t="shared" si="6"/>
        <v>1.021347073978653</v>
      </c>
      <c r="AE32" s="13"/>
      <c r="AF32" s="13"/>
    </row>
    <row r="33" spans="4:32" x14ac:dyDescent="0.25">
      <c r="D33" s="13"/>
      <c r="E33" s="14" t="s">
        <v>42</v>
      </c>
      <c r="F33" s="14" t="s">
        <v>65</v>
      </c>
      <c r="G33" s="14" t="s">
        <v>53</v>
      </c>
      <c r="H33" s="14" t="s">
        <v>66</v>
      </c>
      <c r="I33" s="15">
        <v>1466.5</v>
      </c>
      <c r="J33" s="15">
        <v>1272.5833333333333</v>
      </c>
      <c r="K33" s="15">
        <v>1085</v>
      </c>
      <c r="L33" s="15">
        <v>962.25</v>
      </c>
      <c r="M33" s="15">
        <v>1023</v>
      </c>
      <c r="N33" s="15">
        <v>1034.5</v>
      </c>
      <c r="O33" s="15">
        <v>682</v>
      </c>
      <c r="P33" s="15">
        <v>770</v>
      </c>
      <c r="Q33" s="13"/>
      <c r="R33" s="13"/>
      <c r="S33" s="13"/>
      <c r="T33" s="13"/>
      <c r="U33" s="16">
        <v>703</v>
      </c>
      <c r="V33" s="17">
        <f t="shared" si="0"/>
        <v>3.2817686107159787</v>
      </c>
      <c r="W33" s="17">
        <f t="shared" si="1"/>
        <v>2.4640825035561877</v>
      </c>
      <c r="X33" s="13"/>
      <c r="Y33" s="13"/>
      <c r="Z33" s="17">
        <f t="shared" si="2"/>
        <v>5.7458511142721669</v>
      </c>
      <c r="AA33" s="18">
        <f t="shared" si="3"/>
        <v>0.86776906466643933</v>
      </c>
      <c r="AB33" s="18">
        <f t="shared" si="4"/>
        <v>0.88686635944700465</v>
      </c>
      <c r="AC33" s="18">
        <f t="shared" si="5"/>
        <v>1.0112414467253177</v>
      </c>
      <c r="AD33" s="18">
        <f t="shared" si="6"/>
        <v>1.1290322580645162</v>
      </c>
      <c r="AE33" s="13"/>
      <c r="AF33" s="13"/>
    </row>
    <row r="34" spans="4:32" x14ac:dyDescent="0.25">
      <c r="D34" s="13"/>
      <c r="E34" s="14" t="s">
        <v>42</v>
      </c>
      <c r="F34" s="14" t="s">
        <v>67</v>
      </c>
      <c r="G34" s="14" t="s">
        <v>46</v>
      </c>
      <c r="H34" s="14"/>
      <c r="I34" s="15">
        <v>372</v>
      </c>
      <c r="J34" s="15">
        <v>373.5</v>
      </c>
      <c r="K34" s="15">
        <v>1168</v>
      </c>
      <c r="L34" s="15">
        <v>1139.75</v>
      </c>
      <c r="M34" s="15">
        <v>341</v>
      </c>
      <c r="N34" s="15">
        <v>347.5</v>
      </c>
      <c r="O34" s="15">
        <v>682</v>
      </c>
      <c r="P34" s="15">
        <v>671</v>
      </c>
      <c r="Q34" s="13"/>
      <c r="R34" s="13"/>
      <c r="S34" s="13"/>
      <c r="T34" s="13"/>
      <c r="U34" s="16">
        <v>521</v>
      </c>
      <c r="V34" s="17">
        <f t="shared" si="0"/>
        <v>1.3838771593090211</v>
      </c>
      <c r="W34" s="17">
        <f t="shared" si="1"/>
        <v>3.4755278310940501</v>
      </c>
      <c r="X34" s="13"/>
      <c r="Y34" s="13"/>
      <c r="Z34" s="17">
        <f t="shared" si="2"/>
        <v>4.8594049904030712</v>
      </c>
      <c r="AA34" s="18">
        <f t="shared" si="3"/>
        <v>1.0040322580645162</v>
      </c>
      <c r="AB34" s="18">
        <f t="shared" si="4"/>
        <v>0.97581335616438358</v>
      </c>
      <c r="AC34" s="18">
        <f t="shared" si="5"/>
        <v>1.0190615835777126</v>
      </c>
      <c r="AD34" s="18">
        <f t="shared" si="6"/>
        <v>0.9838709677419355</v>
      </c>
      <c r="AE34" s="13"/>
      <c r="AF34" s="13"/>
    </row>
    <row r="35" spans="4:32" x14ac:dyDescent="0.25">
      <c r="D35" s="13"/>
      <c r="E35" s="14" t="s">
        <v>42</v>
      </c>
      <c r="F35" s="14" t="s">
        <v>68</v>
      </c>
      <c r="G35" s="14" t="s">
        <v>69</v>
      </c>
      <c r="H35" s="14"/>
      <c r="I35" s="15">
        <v>2024</v>
      </c>
      <c r="J35" s="15">
        <v>1425.9666666666665</v>
      </c>
      <c r="K35" s="15">
        <v>1300</v>
      </c>
      <c r="L35" s="15">
        <v>1037</v>
      </c>
      <c r="M35" s="15">
        <v>1023</v>
      </c>
      <c r="N35" s="15">
        <v>1002.5</v>
      </c>
      <c r="O35" s="15">
        <v>1023</v>
      </c>
      <c r="P35" s="15">
        <v>946</v>
      </c>
      <c r="Q35" s="13"/>
      <c r="R35" s="13"/>
      <c r="S35" s="13"/>
      <c r="T35" s="13"/>
      <c r="U35" s="16">
        <v>806</v>
      </c>
      <c r="V35" s="17">
        <f t="shared" si="0"/>
        <v>3.0129859387923901</v>
      </c>
      <c r="W35" s="17">
        <f t="shared" si="1"/>
        <v>2.4602977667493797</v>
      </c>
      <c r="X35" s="13"/>
      <c r="Y35" s="13"/>
      <c r="Z35" s="17">
        <f t="shared" si="2"/>
        <v>5.4732837055417694</v>
      </c>
      <c r="AA35" s="18">
        <f t="shared" si="3"/>
        <v>0.7045289855072463</v>
      </c>
      <c r="AB35" s="18">
        <f t="shared" si="4"/>
        <v>0.7976923076923077</v>
      </c>
      <c r="AC35" s="18">
        <f t="shared" si="5"/>
        <v>0.97996089931573804</v>
      </c>
      <c r="AD35" s="18">
        <f t="shared" si="6"/>
        <v>0.92473118279569888</v>
      </c>
      <c r="AE35" s="13"/>
      <c r="AF35" s="13"/>
    </row>
    <row r="36" spans="4:32" x14ac:dyDescent="0.25">
      <c r="D36" s="13"/>
      <c r="E36" s="14" t="s">
        <v>42</v>
      </c>
      <c r="F36" s="14" t="s">
        <v>70</v>
      </c>
      <c r="G36" s="14" t="s">
        <v>71</v>
      </c>
      <c r="H36" s="14"/>
      <c r="I36" s="15">
        <v>1712</v>
      </c>
      <c r="J36" s="15">
        <v>2290.75</v>
      </c>
      <c r="K36" s="15">
        <v>795</v>
      </c>
      <c r="L36" s="15">
        <v>911.75</v>
      </c>
      <c r="M36" s="15">
        <v>1023</v>
      </c>
      <c r="N36" s="15">
        <v>1388.8333333333333</v>
      </c>
      <c r="O36" s="15">
        <v>341</v>
      </c>
      <c r="P36" s="15">
        <v>486</v>
      </c>
      <c r="Q36" s="13"/>
      <c r="R36" s="13"/>
      <c r="S36" s="13"/>
      <c r="T36" s="13"/>
      <c r="U36" s="16">
        <v>531</v>
      </c>
      <c r="V36" s="17">
        <f t="shared" si="0"/>
        <v>6.9295354676710605</v>
      </c>
      <c r="W36" s="17">
        <f t="shared" si="1"/>
        <v>2.6322975517890774</v>
      </c>
      <c r="X36" s="13"/>
      <c r="Y36" s="13"/>
      <c r="Z36" s="17">
        <f t="shared" si="2"/>
        <v>9.5618330194601384</v>
      </c>
      <c r="AA36" s="18">
        <f t="shared" si="3"/>
        <v>1.3380549065420562</v>
      </c>
      <c r="AB36" s="18">
        <f t="shared" si="4"/>
        <v>1.1468553459119497</v>
      </c>
      <c r="AC36" s="18">
        <f t="shared" si="5"/>
        <v>1.3576083414793092</v>
      </c>
      <c r="AD36" s="18">
        <f t="shared" si="6"/>
        <v>1.4252199413489737</v>
      </c>
      <c r="AE36" s="13"/>
      <c r="AF36" s="13"/>
    </row>
    <row r="37" spans="4:32" x14ac:dyDescent="0.25">
      <c r="D37" s="13"/>
      <c r="E37" s="14" t="s">
        <v>42</v>
      </c>
      <c r="F37" s="14" t="s">
        <v>72</v>
      </c>
      <c r="G37" s="14" t="s">
        <v>50</v>
      </c>
      <c r="H37" s="14"/>
      <c r="I37" s="15">
        <v>1442.4833333333333</v>
      </c>
      <c r="J37" s="15">
        <v>1038.9000000000001</v>
      </c>
      <c r="K37" s="15">
        <v>1296</v>
      </c>
      <c r="L37" s="15">
        <v>1296.8333333333333</v>
      </c>
      <c r="M37" s="15">
        <v>682</v>
      </c>
      <c r="N37" s="15">
        <v>693.5</v>
      </c>
      <c r="O37" s="15">
        <v>673.5</v>
      </c>
      <c r="P37" s="15">
        <v>858.16666666666674</v>
      </c>
      <c r="Q37" s="13"/>
      <c r="R37" s="13"/>
      <c r="S37" s="13"/>
      <c r="T37" s="13"/>
      <c r="U37" s="16">
        <v>597</v>
      </c>
      <c r="V37" s="17">
        <f t="shared" si="0"/>
        <v>2.9018425460636519</v>
      </c>
      <c r="W37" s="17">
        <f t="shared" si="1"/>
        <v>3.6097152428810722</v>
      </c>
      <c r="X37" s="13"/>
      <c r="Y37" s="13"/>
      <c r="Z37" s="17">
        <f t="shared" si="2"/>
        <v>6.5115577889447245</v>
      </c>
      <c r="AA37" s="18">
        <f t="shared" si="3"/>
        <v>0.72021629366023876</v>
      </c>
      <c r="AB37" s="18">
        <f t="shared" si="4"/>
        <v>1.0006430041152263</v>
      </c>
      <c r="AC37" s="18">
        <f t="shared" si="5"/>
        <v>1.0168621700879765</v>
      </c>
      <c r="AD37" s="18">
        <f t="shared" si="6"/>
        <v>1.2741895570403368</v>
      </c>
      <c r="AE37" s="13"/>
      <c r="AF37" s="13"/>
    </row>
    <row r="38" spans="4:32" x14ac:dyDescent="0.25">
      <c r="D38" s="13"/>
      <c r="E38" s="14" t="s">
        <v>42</v>
      </c>
      <c r="F38" s="14" t="s">
        <v>73</v>
      </c>
      <c r="G38" s="14" t="s">
        <v>40</v>
      </c>
      <c r="H38" s="14"/>
      <c r="I38" s="15">
        <v>2463.5</v>
      </c>
      <c r="J38" s="15">
        <v>1878.75</v>
      </c>
      <c r="K38" s="15">
        <v>1298.5</v>
      </c>
      <c r="L38" s="15">
        <v>1076.5</v>
      </c>
      <c r="M38" s="15">
        <v>1698.5</v>
      </c>
      <c r="N38" s="15">
        <v>1418</v>
      </c>
      <c r="O38" s="15">
        <v>682</v>
      </c>
      <c r="P38" s="15">
        <v>696.25</v>
      </c>
      <c r="Q38" s="13"/>
      <c r="R38" s="13"/>
      <c r="S38" s="13"/>
      <c r="T38" s="13"/>
      <c r="U38" s="16">
        <v>632</v>
      </c>
      <c r="V38" s="17">
        <f t="shared" si="0"/>
        <v>5.2163765822784809</v>
      </c>
      <c r="W38" s="17">
        <f t="shared" si="1"/>
        <v>2.8049841772151898</v>
      </c>
      <c r="X38" s="13"/>
      <c r="Y38" s="13"/>
      <c r="Z38" s="17">
        <f t="shared" si="2"/>
        <v>8.0213607594936711</v>
      </c>
      <c r="AA38" s="18">
        <f t="shared" si="3"/>
        <v>0.76263446316216765</v>
      </c>
      <c r="AB38" s="18">
        <f t="shared" si="4"/>
        <v>0.82903350019252986</v>
      </c>
      <c r="AC38" s="18">
        <f t="shared" si="5"/>
        <v>0.83485428319105093</v>
      </c>
      <c r="AD38" s="18">
        <f t="shared" si="6"/>
        <v>1.0208944281524928</v>
      </c>
      <c r="AE38" s="13"/>
      <c r="AF38" s="13"/>
    </row>
    <row r="39" spans="4:32" x14ac:dyDescent="0.25">
      <c r="D39" s="13"/>
      <c r="E39" s="14" t="s">
        <v>42</v>
      </c>
      <c r="F39" s="14" t="s">
        <v>74</v>
      </c>
      <c r="G39" s="14" t="s">
        <v>69</v>
      </c>
      <c r="H39" s="14"/>
      <c r="I39" s="15">
        <v>2144.5</v>
      </c>
      <c r="J39" s="15">
        <v>1650.9166666666667</v>
      </c>
      <c r="K39" s="15">
        <v>1519</v>
      </c>
      <c r="L39" s="15">
        <v>1466</v>
      </c>
      <c r="M39" s="15">
        <v>1363.5</v>
      </c>
      <c r="N39" s="15">
        <v>1351</v>
      </c>
      <c r="O39" s="15">
        <v>682</v>
      </c>
      <c r="P39" s="15">
        <v>827.5</v>
      </c>
      <c r="Q39" s="13"/>
      <c r="R39" s="13"/>
      <c r="S39" s="13"/>
      <c r="T39" s="13"/>
      <c r="U39" s="16">
        <v>827</v>
      </c>
      <c r="V39" s="17">
        <f t="shared" si="0"/>
        <v>3.6298871422813384</v>
      </c>
      <c r="W39" s="17">
        <f t="shared" si="1"/>
        <v>2.7732769044740024</v>
      </c>
      <c r="X39" s="13"/>
      <c r="Y39" s="13"/>
      <c r="Z39" s="17">
        <f t="shared" si="2"/>
        <v>6.4031640467553412</v>
      </c>
      <c r="AA39" s="18">
        <f t="shared" si="3"/>
        <v>0.76983756897489708</v>
      </c>
      <c r="AB39" s="18">
        <f t="shared" si="4"/>
        <v>0.96510862409479925</v>
      </c>
      <c r="AC39" s="18">
        <f t="shared" si="5"/>
        <v>0.99083241657499088</v>
      </c>
      <c r="AD39" s="18">
        <f t="shared" si="6"/>
        <v>1.2133431085043989</v>
      </c>
      <c r="AE39" s="13"/>
      <c r="AF39" s="13"/>
    </row>
    <row r="40" spans="4:32" x14ac:dyDescent="0.25">
      <c r="D40" s="13"/>
      <c r="E40" s="14" t="s">
        <v>42</v>
      </c>
      <c r="F40" s="14" t="s">
        <v>75</v>
      </c>
      <c r="G40" s="14" t="s">
        <v>76</v>
      </c>
      <c r="H40" s="14"/>
      <c r="I40" s="15">
        <v>2342.5</v>
      </c>
      <c r="J40" s="15">
        <v>1440</v>
      </c>
      <c r="K40" s="15">
        <v>868</v>
      </c>
      <c r="L40" s="15">
        <v>758</v>
      </c>
      <c r="M40" s="15">
        <v>1705</v>
      </c>
      <c r="N40" s="15">
        <v>1350</v>
      </c>
      <c r="O40" s="15">
        <v>341</v>
      </c>
      <c r="P40" s="15">
        <v>268</v>
      </c>
      <c r="Q40" s="13"/>
      <c r="R40" s="13"/>
      <c r="S40" s="13"/>
      <c r="T40" s="13"/>
      <c r="U40" s="16">
        <v>291</v>
      </c>
      <c r="V40" s="17">
        <f t="shared" si="0"/>
        <v>9.5876288659793811</v>
      </c>
      <c r="W40" s="17">
        <f t="shared" si="1"/>
        <v>3.5257731958762886</v>
      </c>
      <c r="X40" s="13"/>
      <c r="Y40" s="13"/>
      <c r="Z40" s="17">
        <f t="shared" si="2"/>
        <v>13.11340206185567</v>
      </c>
      <c r="AA40" s="18">
        <f t="shared" si="3"/>
        <v>0.61472785485592318</v>
      </c>
      <c r="AB40" s="18">
        <f t="shared" si="4"/>
        <v>0.87327188940092171</v>
      </c>
      <c r="AC40" s="18">
        <f t="shared" si="5"/>
        <v>0.7917888563049853</v>
      </c>
      <c r="AD40" s="18">
        <f t="shared" si="6"/>
        <v>0.78592375366568912</v>
      </c>
      <c r="AE40" s="13"/>
      <c r="AF40" s="13"/>
    </row>
    <row r="41" spans="4:32" x14ac:dyDescent="0.25">
      <c r="D41" s="13"/>
      <c r="E41" s="14" t="s">
        <v>42</v>
      </c>
      <c r="F41" s="14" t="s">
        <v>77</v>
      </c>
      <c r="G41" s="14" t="s">
        <v>37</v>
      </c>
      <c r="H41" s="14"/>
      <c r="I41" s="15">
        <v>2559.833333333333</v>
      </c>
      <c r="J41" s="15">
        <v>1873.75</v>
      </c>
      <c r="K41" s="15">
        <v>1514</v>
      </c>
      <c r="L41" s="15">
        <v>1350.25</v>
      </c>
      <c r="M41" s="15">
        <v>1166</v>
      </c>
      <c r="N41" s="15">
        <v>1482.5</v>
      </c>
      <c r="O41" s="15">
        <v>682</v>
      </c>
      <c r="P41" s="15">
        <v>683</v>
      </c>
      <c r="Q41" s="13"/>
      <c r="R41" s="13"/>
      <c r="S41" s="13"/>
      <c r="T41" s="13"/>
      <c r="U41" s="16">
        <v>805</v>
      </c>
      <c r="V41" s="17">
        <f t="shared" si="0"/>
        <v>4.1692546583850936</v>
      </c>
      <c r="W41" s="17">
        <f t="shared" si="1"/>
        <v>2.5257763975155281</v>
      </c>
      <c r="X41" s="13"/>
      <c r="Y41" s="13"/>
      <c r="Z41" s="17">
        <f t="shared" si="2"/>
        <v>6.6950310559006212</v>
      </c>
      <c r="AA41" s="18">
        <f t="shared" si="3"/>
        <v>0.73198124877921744</v>
      </c>
      <c r="AB41" s="18">
        <f t="shared" si="4"/>
        <v>0.89184280052840159</v>
      </c>
      <c r="AC41" s="18">
        <f t="shared" si="5"/>
        <v>1.2714408233276158</v>
      </c>
      <c r="AD41" s="18">
        <f t="shared" si="6"/>
        <v>1.001466275659824</v>
      </c>
      <c r="AE41" s="13"/>
      <c r="AF41" s="13"/>
    </row>
    <row r="42" spans="4:32" x14ac:dyDescent="0.25">
      <c r="D42" s="13"/>
      <c r="E42" s="14" t="s">
        <v>42</v>
      </c>
      <c r="F42" s="14" t="s">
        <v>78</v>
      </c>
      <c r="G42" s="14" t="s">
        <v>79</v>
      </c>
      <c r="H42" s="14" t="s">
        <v>80</v>
      </c>
      <c r="I42" s="15">
        <v>2343.5</v>
      </c>
      <c r="J42" s="15">
        <v>2276.6999999999998</v>
      </c>
      <c r="K42" s="15">
        <v>1293.5</v>
      </c>
      <c r="L42" s="15">
        <v>998.25</v>
      </c>
      <c r="M42" s="15">
        <v>1364</v>
      </c>
      <c r="N42" s="15">
        <v>1657</v>
      </c>
      <c r="O42" s="15">
        <v>341</v>
      </c>
      <c r="P42" s="15">
        <v>331</v>
      </c>
      <c r="Q42" s="13"/>
      <c r="R42" s="13"/>
      <c r="S42" s="13"/>
      <c r="T42" s="13"/>
      <c r="U42" s="16">
        <v>891</v>
      </c>
      <c r="V42" s="17">
        <f t="shared" si="0"/>
        <v>4.4149270482603811</v>
      </c>
      <c r="W42" s="17">
        <f t="shared" si="1"/>
        <v>1.4918630751964086</v>
      </c>
      <c r="X42" s="13"/>
      <c r="Y42" s="13"/>
      <c r="Z42" s="17">
        <f t="shared" si="2"/>
        <v>5.9067901234567897</v>
      </c>
      <c r="AA42" s="18">
        <f t="shared" si="3"/>
        <v>0.97149562620012797</v>
      </c>
      <c r="AB42" s="18">
        <f t="shared" si="4"/>
        <v>0.77174333204483958</v>
      </c>
      <c r="AC42" s="18">
        <f t="shared" si="5"/>
        <v>1.2148093841642229</v>
      </c>
      <c r="AD42" s="18">
        <f t="shared" si="6"/>
        <v>0.97067448680351909</v>
      </c>
      <c r="AE42" s="13"/>
      <c r="AF42" s="13"/>
    </row>
    <row r="43" spans="4:32" x14ac:dyDescent="0.25">
      <c r="D43" s="13"/>
      <c r="E43" s="14" t="s">
        <v>81</v>
      </c>
      <c r="F43" s="14" t="s">
        <v>82</v>
      </c>
      <c r="G43" s="14" t="s">
        <v>48</v>
      </c>
      <c r="H43" s="14"/>
      <c r="I43" s="15">
        <v>1107.5</v>
      </c>
      <c r="J43" s="15">
        <v>950.18333333333339</v>
      </c>
      <c r="K43" s="15">
        <v>801.5</v>
      </c>
      <c r="L43" s="15">
        <v>618.5</v>
      </c>
      <c r="M43" s="15">
        <v>681.5</v>
      </c>
      <c r="N43" s="15">
        <v>672</v>
      </c>
      <c r="O43" s="15">
        <v>341</v>
      </c>
      <c r="P43" s="15">
        <v>246.5</v>
      </c>
      <c r="Q43" s="13"/>
      <c r="R43" s="13"/>
      <c r="S43" s="13"/>
      <c r="T43" s="13"/>
      <c r="U43" s="16">
        <v>218</v>
      </c>
      <c r="V43" s="17">
        <f t="shared" si="0"/>
        <v>7.4412079510703366</v>
      </c>
      <c r="W43" s="17">
        <f t="shared" si="1"/>
        <v>3.9678899082568808</v>
      </c>
      <c r="X43" s="13"/>
      <c r="Y43" s="13"/>
      <c r="Z43" s="17">
        <f t="shared" si="2"/>
        <v>11.409097859327217</v>
      </c>
      <c r="AA43" s="18">
        <f t="shared" si="3"/>
        <v>0.85795334838224235</v>
      </c>
      <c r="AB43" s="18">
        <f t="shared" si="4"/>
        <v>0.77167810355583277</v>
      </c>
      <c r="AC43" s="18">
        <f t="shared" si="5"/>
        <v>0.98606016140865738</v>
      </c>
      <c r="AD43" s="18">
        <f t="shared" si="6"/>
        <v>0.72287390029325516</v>
      </c>
      <c r="AE43" s="13"/>
      <c r="AF43" s="13"/>
    </row>
    <row r="44" spans="4:32" x14ac:dyDescent="0.25">
      <c r="D44" s="13"/>
      <c r="E44" s="14" t="s">
        <v>81</v>
      </c>
      <c r="F44" s="14" t="s">
        <v>83</v>
      </c>
      <c r="G44" s="14" t="s">
        <v>62</v>
      </c>
      <c r="H44" s="14"/>
      <c r="I44" s="15">
        <v>1468</v>
      </c>
      <c r="J44" s="15">
        <v>1235.5</v>
      </c>
      <c r="K44" s="15">
        <v>740.5</v>
      </c>
      <c r="L44" s="15">
        <v>606.75</v>
      </c>
      <c r="M44" s="15">
        <v>1023</v>
      </c>
      <c r="N44" s="15">
        <v>936.5</v>
      </c>
      <c r="O44" s="15">
        <v>341</v>
      </c>
      <c r="P44" s="15">
        <v>341</v>
      </c>
      <c r="Q44" s="13"/>
      <c r="R44" s="13"/>
      <c r="S44" s="13"/>
      <c r="T44" s="13"/>
      <c r="U44" s="16">
        <v>467</v>
      </c>
      <c r="V44" s="17">
        <f t="shared" si="0"/>
        <v>4.6509635974304064</v>
      </c>
      <c r="W44" s="17">
        <f t="shared" si="1"/>
        <v>2.0294432548179873</v>
      </c>
      <c r="X44" s="13"/>
      <c r="Y44" s="13"/>
      <c r="Z44" s="17">
        <f t="shared" si="2"/>
        <v>6.6804068522483941</v>
      </c>
      <c r="AA44" s="18">
        <f t="shared" si="3"/>
        <v>0.84162125340599458</v>
      </c>
      <c r="AB44" s="18">
        <f t="shared" si="4"/>
        <v>0.81937879810938552</v>
      </c>
      <c r="AC44" s="18">
        <f t="shared" si="5"/>
        <v>0.91544477028347992</v>
      </c>
      <c r="AD44" s="18">
        <f t="shared" si="6"/>
        <v>1</v>
      </c>
      <c r="AE44" s="13"/>
      <c r="AF44" s="13"/>
    </row>
    <row r="45" spans="4:32" x14ac:dyDescent="0.25">
      <c r="D45" s="13"/>
      <c r="E45" s="14" t="s">
        <v>81</v>
      </c>
      <c r="F45" s="14" t="s">
        <v>84</v>
      </c>
      <c r="G45" s="14" t="s">
        <v>37</v>
      </c>
      <c r="H45" s="14"/>
      <c r="I45" s="15">
        <v>3047</v>
      </c>
      <c r="J45" s="15">
        <v>2645.7333333333336</v>
      </c>
      <c r="K45" s="15">
        <v>2506.5</v>
      </c>
      <c r="L45" s="15">
        <v>2500.25</v>
      </c>
      <c r="M45" s="15">
        <v>2044.5</v>
      </c>
      <c r="N45" s="15">
        <v>2048.5</v>
      </c>
      <c r="O45" s="15">
        <v>2046</v>
      </c>
      <c r="P45" s="15">
        <v>1991.5</v>
      </c>
      <c r="Q45" s="13"/>
      <c r="R45" s="13"/>
      <c r="S45" s="13"/>
      <c r="T45" s="13"/>
      <c r="U45" s="16">
        <v>1382</v>
      </c>
      <c r="V45" s="17">
        <f t="shared" si="0"/>
        <v>3.3966956102267249</v>
      </c>
      <c r="W45" s="17">
        <f t="shared" si="1"/>
        <v>3.2501808972503619</v>
      </c>
      <c r="X45" s="13"/>
      <c r="Y45" s="13"/>
      <c r="Z45" s="17">
        <f t="shared" si="2"/>
        <v>6.6468765074770868</v>
      </c>
      <c r="AA45" s="18">
        <f t="shared" si="3"/>
        <v>0.86830762498632541</v>
      </c>
      <c r="AB45" s="18">
        <f t="shared" si="4"/>
        <v>0.99750648314382606</v>
      </c>
      <c r="AC45" s="18">
        <f t="shared" si="5"/>
        <v>1.0019564685742235</v>
      </c>
      <c r="AD45" s="18">
        <f t="shared" si="6"/>
        <v>0.97336265884652984</v>
      </c>
      <c r="AE45" s="13"/>
      <c r="AF45" s="13"/>
    </row>
    <row r="46" spans="4:32" x14ac:dyDescent="0.25">
      <c r="D46" s="13"/>
      <c r="E46" s="14" t="s">
        <v>81</v>
      </c>
      <c r="F46" s="14" t="s">
        <v>85</v>
      </c>
      <c r="G46" s="14" t="s">
        <v>69</v>
      </c>
      <c r="H46" s="14"/>
      <c r="I46" s="15">
        <v>1453.5</v>
      </c>
      <c r="J46" s="15">
        <v>957.33333333333337</v>
      </c>
      <c r="K46" s="15">
        <v>428</v>
      </c>
      <c r="L46" s="15">
        <v>331.83333333333331</v>
      </c>
      <c r="M46" s="15">
        <v>682</v>
      </c>
      <c r="N46" s="15">
        <v>660</v>
      </c>
      <c r="O46" s="15">
        <v>341</v>
      </c>
      <c r="P46" s="15">
        <v>241.75</v>
      </c>
      <c r="Q46" s="13"/>
      <c r="R46" s="13"/>
      <c r="S46" s="13"/>
      <c r="T46" s="13"/>
      <c r="U46" s="16">
        <v>355</v>
      </c>
      <c r="V46" s="17">
        <f t="shared" si="0"/>
        <v>4.5558685446009397</v>
      </c>
      <c r="W46" s="17">
        <f t="shared" si="1"/>
        <v>1.6157276995305163</v>
      </c>
      <c r="X46" s="13"/>
      <c r="Y46" s="13"/>
      <c r="Z46" s="17">
        <f t="shared" si="2"/>
        <v>6.1715962441314565</v>
      </c>
      <c r="AA46" s="18">
        <f t="shared" si="3"/>
        <v>0.65864006421281962</v>
      </c>
      <c r="AB46" s="18">
        <f t="shared" si="4"/>
        <v>0.77531152647975077</v>
      </c>
      <c r="AC46" s="18">
        <f t="shared" si="5"/>
        <v>0.967741935483871</v>
      </c>
      <c r="AD46" s="18">
        <f t="shared" si="6"/>
        <v>0.70894428152492672</v>
      </c>
      <c r="AE46" s="13"/>
      <c r="AF46" s="13"/>
    </row>
    <row r="47" spans="4:32" x14ac:dyDescent="0.25">
      <c r="D47" s="13"/>
      <c r="E47" s="14" t="s">
        <v>81</v>
      </c>
      <c r="F47" s="14" t="s">
        <v>86</v>
      </c>
      <c r="G47" s="14" t="s">
        <v>37</v>
      </c>
      <c r="H47" s="14"/>
      <c r="I47" s="15">
        <v>2442.1666666666665</v>
      </c>
      <c r="J47" s="15">
        <v>2096.25</v>
      </c>
      <c r="K47" s="15">
        <v>1286.5</v>
      </c>
      <c r="L47" s="15">
        <v>1188</v>
      </c>
      <c r="M47" s="15">
        <v>1705</v>
      </c>
      <c r="N47" s="15">
        <v>1727</v>
      </c>
      <c r="O47" s="15">
        <v>1019</v>
      </c>
      <c r="P47" s="15">
        <v>866.75</v>
      </c>
      <c r="Q47" s="13"/>
      <c r="R47" s="13"/>
      <c r="S47" s="13"/>
      <c r="T47" s="13"/>
      <c r="U47" s="16">
        <v>586</v>
      </c>
      <c r="V47" s="17">
        <f t="shared" si="0"/>
        <v>6.5243174061433447</v>
      </c>
      <c r="W47" s="17">
        <f t="shared" si="1"/>
        <v>3.5063993174061432</v>
      </c>
      <c r="X47" s="13"/>
      <c r="Y47" s="13"/>
      <c r="Z47" s="17">
        <f t="shared" si="2"/>
        <v>10.030716723549489</v>
      </c>
      <c r="AA47" s="18">
        <f t="shared" si="3"/>
        <v>0.85835665051525289</v>
      </c>
      <c r="AB47" s="18">
        <f t="shared" si="4"/>
        <v>0.92343567819665762</v>
      </c>
      <c r="AC47" s="18">
        <f t="shared" si="5"/>
        <v>1.0129032258064516</v>
      </c>
      <c r="AD47" s="18">
        <f t="shared" si="6"/>
        <v>0.85058881256133467</v>
      </c>
      <c r="AE47" s="13"/>
      <c r="AF47" s="13"/>
    </row>
    <row r="48" spans="4:32" x14ac:dyDescent="0.25">
      <c r="D48" s="13"/>
      <c r="E48" s="14" t="s">
        <v>81</v>
      </c>
      <c r="F48" s="14" t="s">
        <v>60</v>
      </c>
      <c r="G48" s="14" t="s">
        <v>35</v>
      </c>
      <c r="H48" s="14"/>
      <c r="I48" s="15">
        <v>3828.5</v>
      </c>
      <c r="J48" s="15">
        <v>2910.25</v>
      </c>
      <c r="K48" s="15">
        <v>868</v>
      </c>
      <c r="L48" s="15">
        <v>286</v>
      </c>
      <c r="M48" s="15">
        <v>2728</v>
      </c>
      <c r="N48" s="15">
        <v>2376</v>
      </c>
      <c r="O48" s="15">
        <v>0</v>
      </c>
      <c r="P48" s="15">
        <v>0</v>
      </c>
      <c r="Q48" s="13"/>
      <c r="R48" s="13"/>
      <c r="S48" s="13"/>
      <c r="T48" s="13"/>
      <c r="U48" s="16">
        <v>205</v>
      </c>
      <c r="V48" s="17">
        <f t="shared" si="0"/>
        <v>25.786585365853657</v>
      </c>
      <c r="W48" s="17">
        <f t="shared" si="1"/>
        <v>1.3951219512195121</v>
      </c>
      <c r="X48" s="13"/>
      <c r="Y48" s="13"/>
      <c r="Z48" s="17">
        <f t="shared" si="2"/>
        <v>27.181707317073172</v>
      </c>
      <c r="AA48" s="18">
        <f t="shared" si="3"/>
        <v>0.76015410735274913</v>
      </c>
      <c r="AB48" s="18">
        <f t="shared" si="4"/>
        <v>0.3294930875576037</v>
      </c>
      <c r="AC48" s="18">
        <f t="shared" si="5"/>
        <v>0.87096774193548387</v>
      </c>
      <c r="AD48" s="18" t="str">
        <f t="shared" si="6"/>
        <v>-</v>
      </c>
      <c r="AE48" s="13"/>
      <c r="AF48" s="13"/>
    </row>
    <row r="49" spans="4:32" x14ac:dyDescent="0.25">
      <c r="D49" s="13"/>
      <c r="E49" s="14" t="s">
        <v>81</v>
      </c>
      <c r="F49" s="14" t="s">
        <v>87</v>
      </c>
      <c r="G49" s="14" t="s">
        <v>46</v>
      </c>
      <c r="H49" s="14"/>
      <c r="I49" s="15">
        <v>1934.8</v>
      </c>
      <c r="J49" s="15">
        <v>1915.3833333333337</v>
      </c>
      <c r="K49" s="15">
        <v>389.5</v>
      </c>
      <c r="L49" s="15">
        <v>332</v>
      </c>
      <c r="M49" s="15">
        <v>1705</v>
      </c>
      <c r="N49" s="15">
        <v>1716.3333333333335</v>
      </c>
      <c r="O49" s="15">
        <v>341</v>
      </c>
      <c r="P49" s="15">
        <v>319.16666666666669</v>
      </c>
      <c r="Q49" s="13"/>
      <c r="R49" s="13"/>
      <c r="S49" s="13"/>
      <c r="T49" s="13"/>
      <c r="U49" s="16">
        <v>114</v>
      </c>
      <c r="V49" s="17">
        <f t="shared" si="0"/>
        <v>31.857163742690062</v>
      </c>
      <c r="W49" s="17">
        <f t="shared" si="1"/>
        <v>5.7119883040935679</v>
      </c>
      <c r="X49" s="13"/>
      <c r="Y49" s="13"/>
      <c r="Z49" s="17">
        <f t="shared" si="2"/>
        <v>37.569152046783636</v>
      </c>
      <c r="AA49" s="18">
        <f t="shared" si="3"/>
        <v>0.9899645096823102</v>
      </c>
      <c r="AB49" s="18">
        <f t="shared" si="4"/>
        <v>0.85237483953786908</v>
      </c>
      <c r="AC49" s="18">
        <f t="shared" si="5"/>
        <v>1.0066471163245359</v>
      </c>
      <c r="AD49" s="18">
        <f t="shared" si="6"/>
        <v>0.93597262952101667</v>
      </c>
      <c r="AE49" s="13"/>
      <c r="AF49" s="13"/>
    </row>
    <row r="50" spans="4:32" x14ac:dyDescent="0.25">
      <c r="D50" s="13"/>
      <c r="E50" s="14" t="s">
        <v>81</v>
      </c>
      <c r="F50" s="14" t="s">
        <v>88</v>
      </c>
      <c r="G50" s="14" t="s">
        <v>46</v>
      </c>
      <c r="H50" s="14"/>
      <c r="I50" s="15">
        <v>1268.5</v>
      </c>
      <c r="J50" s="15">
        <v>1151.0833333333335</v>
      </c>
      <c r="K50" s="15">
        <v>804</v>
      </c>
      <c r="L50" s="15">
        <v>709</v>
      </c>
      <c r="M50" s="15">
        <v>682</v>
      </c>
      <c r="N50" s="15">
        <v>663.91666666666674</v>
      </c>
      <c r="O50" s="15">
        <v>341</v>
      </c>
      <c r="P50" s="15">
        <v>305.5</v>
      </c>
      <c r="Q50" s="13"/>
      <c r="R50" s="13"/>
      <c r="S50" s="13"/>
      <c r="T50" s="13"/>
      <c r="U50" s="16">
        <v>234</v>
      </c>
      <c r="V50" s="17">
        <f t="shared" si="0"/>
        <v>7.7564102564102573</v>
      </c>
      <c r="W50" s="17">
        <f t="shared" si="1"/>
        <v>4.3354700854700852</v>
      </c>
      <c r="X50" s="13"/>
      <c r="Y50" s="13"/>
      <c r="Z50" s="17">
        <f t="shared" si="2"/>
        <v>12.091880341880342</v>
      </c>
      <c r="AA50" s="18">
        <f t="shared" si="3"/>
        <v>0.90743660491394051</v>
      </c>
      <c r="AB50" s="18">
        <f t="shared" si="4"/>
        <v>0.88184079601990051</v>
      </c>
      <c r="AC50" s="18">
        <f t="shared" si="5"/>
        <v>0.97348484848484862</v>
      </c>
      <c r="AD50" s="18">
        <f t="shared" si="6"/>
        <v>0.89589442815249265</v>
      </c>
      <c r="AE50" s="13"/>
      <c r="AF50" s="13"/>
    </row>
    <row r="51" spans="4:32" x14ac:dyDescent="0.25">
      <c r="D51" s="13"/>
      <c r="E51" s="14" t="s">
        <v>81</v>
      </c>
      <c r="F51" s="14" t="s">
        <v>75</v>
      </c>
      <c r="G51" s="14" t="s">
        <v>76</v>
      </c>
      <c r="H51" s="14"/>
      <c r="I51" s="15">
        <v>1308.5</v>
      </c>
      <c r="J51" s="15">
        <v>1104.75</v>
      </c>
      <c r="K51" s="15">
        <v>372.5</v>
      </c>
      <c r="L51" s="15">
        <v>539</v>
      </c>
      <c r="M51" s="15">
        <v>1023</v>
      </c>
      <c r="N51" s="15">
        <v>772</v>
      </c>
      <c r="O51" s="15">
        <v>341</v>
      </c>
      <c r="P51" s="15">
        <v>320</v>
      </c>
      <c r="Q51" s="13"/>
      <c r="R51" s="13"/>
      <c r="S51" s="13"/>
      <c r="T51" s="13"/>
      <c r="U51" s="16">
        <v>164</v>
      </c>
      <c r="V51" s="17">
        <f t="shared" si="0"/>
        <v>11.44359756097561</v>
      </c>
      <c r="W51" s="17">
        <f t="shared" si="1"/>
        <v>5.2378048780487809</v>
      </c>
      <c r="X51" s="13"/>
      <c r="Y51" s="13"/>
      <c r="Z51" s="17">
        <f t="shared" si="2"/>
        <v>16.681402439024389</v>
      </c>
      <c r="AA51" s="18">
        <f t="shared" si="3"/>
        <v>0.84428735192969051</v>
      </c>
      <c r="AB51" s="18">
        <f t="shared" si="4"/>
        <v>1.446979865771812</v>
      </c>
      <c r="AC51" s="18">
        <f t="shared" si="5"/>
        <v>0.75464320625610948</v>
      </c>
      <c r="AD51" s="18">
        <f t="shared" si="6"/>
        <v>0.93841642228739008</v>
      </c>
      <c r="AE51" s="13"/>
      <c r="AF51" s="13"/>
    </row>
    <row r="52" spans="4:32" x14ac:dyDescent="0.25">
      <c r="D52" s="13"/>
      <c r="E52" s="14" t="s">
        <v>81</v>
      </c>
      <c r="F52" s="14" t="s">
        <v>89</v>
      </c>
      <c r="G52" s="14" t="s">
        <v>69</v>
      </c>
      <c r="H52" s="14"/>
      <c r="I52" s="15">
        <v>2091</v>
      </c>
      <c r="J52" s="15">
        <v>1684.5</v>
      </c>
      <c r="K52" s="15">
        <v>1503</v>
      </c>
      <c r="L52" s="15">
        <v>1312.8333333333333</v>
      </c>
      <c r="M52" s="15">
        <v>1034</v>
      </c>
      <c r="N52" s="15">
        <v>1035</v>
      </c>
      <c r="O52" s="15">
        <v>682</v>
      </c>
      <c r="P52" s="15">
        <v>706.5</v>
      </c>
      <c r="Q52" s="13"/>
      <c r="R52" s="13"/>
      <c r="S52" s="13"/>
      <c r="T52" s="13"/>
      <c r="U52" s="16">
        <v>776</v>
      </c>
      <c r="V52" s="17">
        <f t="shared" si="0"/>
        <v>3.5045103092783507</v>
      </c>
      <c r="W52" s="17">
        <f t="shared" si="1"/>
        <v>2.6022336769759451</v>
      </c>
      <c r="X52" s="13"/>
      <c r="Y52" s="13"/>
      <c r="Z52" s="17">
        <f t="shared" si="2"/>
        <v>6.1067439862542949</v>
      </c>
      <c r="AA52" s="18">
        <f t="shared" si="3"/>
        <v>0.80559540889526537</v>
      </c>
      <c r="AB52" s="18">
        <f t="shared" si="4"/>
        <v>0.87347527167886441</v>
      </c>
      <c r="AC52" s="18">
        <f t="shared" si="5"/>
        <v>1.0009671179883946</v>
      </c>
      <c r="AD52" s="18">
        <f t="shared" si="6"/>
        <v>1.0359237536656891</v>
      </c>
      <c r="AE52" s="13"/>
      <c r="AF52" s="13"/>
    </row>
    <row r="53" spans="4:32" x14ac:dyDescent="0.25">
      <c r="D53" s="13"/>
      <c r="E53" s="14" t="s">
        <v>81</v>
      </c>
      <c r="F53" s="14" t="s">
        <v>77</v>
      </c>
      <c r="G53" s="14" t="s">
        <v>37</v>
      </c>
      <c r="H53" s="14"/>
      <c r="I53" s="15">
        <v>1707</v>
      </c>
      <c r="J53" s="15">
        <v>1554</v>
      </c>
      <c r="K53" s="15">
        <v>1730.5</v>
      </c>
      <c r="L53" s="15">
        <v>1653</v>
      </c>
      <c r="M53" s="15">
        <v>1364</v>
      </c>
      <c r="N53" s="15">
        <v>1191.5</v>
      </c>
      <c r="O53" s="15">
        <v>676</v>
      </c>
      <c r="P53" s="15">
        <v>699</v>
      </c>
      <c r="Q53" s="13"/>
      <c r="R53" s="13"/>
      <c r="S53" s="13"/>
      <c r="T53" s="13"/>
      <c r="U53" s="16">
        <v>658</v>
      </c>
      <c r="V53" s="17">
        <f t="shared" si="0"/>
        <v>4.1724924012158056</v>
      </c>
      <c r="W53" s="17">
        <f t="shared" si="1"/>
        <v>3.5744680851063828</v>
      </c>
      <c r="X53" s="13"/>
      <c r="Y53" s="13"/>
      <c r="Z53" s="17">
        <f t="shared" si="2"/>
        <v>7.7469604863221884</v>
      </c>
      <c r="AA53" s="18">
        <f t="shared" si="3"/>
        <v>0.91036906854130051</v>
      </c>
      <c r="AB53" s="18">
        <f t="shared" si="4"/>
        <v>0.95521525570644328</v>
      </c>
      <c r="AC53" s="18">
        <f t="shared" si="5"/>
        <v>0.87353372434017595</v>
      </c>
      <c r="AD53" s="18">
        <f t="shared" si="6"/>
        <v>1.0340236686390532</v>
      </c>
      <c r="AE53" s="13"/>
      <c r="AF53" s="13"/>
    </row>
    <row r="54" spans="4:32" x14ac:dyDescent="0.25">
      <c r="D54" s="13"/>
      <c r="E54" s="14" t="s">
        <v>81</v>
      </c>
      <c r="F54" s="14" t="s">
        <v>90</v>
      </c>
      <c r="G54" s="14" t="s">
        <v>40</v>
      </c>
      <c r="H54" s="14"/>
      <c r="I54" s="15">
        <v>1895.5</v>
      </c>
      <c r="J54" s="15">
        <v>1789.0833333333333</v>
      </c>
      <c r="K54" s="15">
        <v>1488.5</v>
      </c>
      <c r="L54" s="15">
        <v>1318</v>
      </c>
      <c r="M54" s="15">
        <v>1034</v>
      </c>
      <c r="N54" s="15">
        <v>987.5</v>
      </c>
      <c r="O54" s="15">
        <v>682</v>
      </c>
      <c r="P54" s="15">
        <v>631</v>
      </c>
      <c r="Q54" s="13"/>
      <c r="R54" s="13"/>
      <c r="S54" s="13"/>
      <c r="T54" s="13"/>
      <c r="U54" s="16">
        <v>823</v>
      </c>
      <c r="V54" s="17">
        <f t="shared" si="0"/>
        <v>3.3737343053867961</v>
      </c>
      <c r="W54" s="17">
        <f t="shared" si="1"/>
        <v>2.3681652490886997</v>
      </c>
      <c r="X54" s="13"/>
      <c r="Y54" s="13"/>
      <c r="Z54" s="17">
        <f t="shared" si="2"/>
        <v>5.7418995544754958</v>
      </c>
      <c r="AA54" s="18">
        <f t="shared" si="3"/>
        <v>0.94385826079310642</v>
      </c>
      <c r="AB54" s="18">
        <f t="shared" si="4"/>
        <v>0.88545515619751425</v>
      </c>
      <c r="AC54" s="18">
        <f t="shared" si="5"/>
        <v>0.95502901353965186</v>
      </c>
      <c r="AD54" s="18">
        <f t="shared" si="6"/>
        <v>0.92521994134897356</v>
      </c>
      <c r="AE54" s="13"/>
      <c r="AF54" s="13"/>
    </row>
    <row r="55" spans="4:32" x14ac:dyDescent="0.25">
      <c r="D55" s="13"/>
      <c r="E55" s="14" t="s">
        <v>81</v>
      </c>
      <c r="F55" s="14" t="s">
        <v>91</v>
      </c>
      <c r="G55" s="14" t="s">
        <v>40</v>
      </c>
      <c r="H55" s="14"/>
      <c r="I55" s="15">
        <v>2307.25</v>
      </c>
      <c r="J55" s="15">
        <v>1421.75</v>
      </c>
      <c r="K55" s="15">
        <v>1298</v>
      </c>
      <c r="L55" s="15">
        <v>1434.083333333333</v>
      </c>
      <c r="M55" s="15">
        <v>1023</v>
      </c>
      <c r="N55" s="15">
        <v>993</v>
      </c>
      <c r="O55" s="15">
        <v>681</v>
      </c>
      <c r="P55" s="15">
        <v>703</v>
      </c>
      <c r="Q55" s="13"/>
      <c r="R55" s="13"/>
      <c r="S55" s="13"/>
      <c r="T55" s="13"/>
      <c r="U55" s="16">
        <v>671</v>
      </c>
      <c r="V55" s="17">
        <f t="shared" si="0"/>
        <v>3.5987332339791358</v>
      </c>
      <c r="W55" s="17">
        <f t="shared" si="1"/>
        <v>3.1849230004967706</v>
      </c>
      <c r="X55" s="13"/>
      <c r="Y55" s="13"/>
      <c r="Z55" s="17">
        <f t="shared" si="2"/>
        <v>6.7836562344759059</v>
      </c>
      <c r="AA55" s="18">
        <f t="shared" si="3"/>
        <v>0.61620977353992845</v>
      </c>
      <c r="AB55" s="18">
        <f t="shared" si="4"/>
        <v>1.1048407806882381</v>
      </c>
      <c r="AC55" s="18">
        <f t="shared" si="5"/>
        <v>0.97067448680351909</v>
      </c>
      <c r="AD55" s="18">
        <f t="shared" si="6"/>
        <v>1.0323054331864905</v>
      </c>
      <c r="AE55" s="13"/>
      <c r="AF55" s="13"/>
    </row>
    <row r="56" spans="4:32" x14ac:dyDescent="0.25">
      <c r="D56" s="13"/>
      <c r="E56" s="14" t="s">
        <v>81</v>
      </c>
      <c r="F56" s="14" t="s">
        <v>92</v>
      </c>
      <c r="G56" s="14" t="s">
        <v>50</v>
      </c>
      <c r="H56" s="14"/>
      <c r="I56" s="15">
        <v>2175</v>
      </c>
      <c r="J56" s="15">
        <v>1596.9166666666667</v>
      </c>
      <c r="K56" s="15">
        <v>1678</v>
      </c>
      <c r="L56" s="15">
        <v>1555.25</v>
      </c>
      <c r="M56" s="15">
        <v>1023</v>
      </c>
      <c r="N56" s="15">
        <v>991</v>
      </c>
      <c r="O56" s="15">
        <v>1023</v>
      </c>
      <c r="P56" s="15">
        <v>975</v>
      </c>
      <c r="Q56" s="13"/>
      <c r="R56" s="13"/>
      <c r="S56" s="13"/>
      <c r="T56" s="13"/>
      <c r="U56" s="16">
        <v>860</v>
      </c>
      <c r="V56" s="17">
        <f t="shared" si="0"/>
        <v>3.0092054263565897</v>
      </c>
      <c r="W56" s="17">
        <f t="shared" si="1"/>
        <v>2.9421511627906978</v>
      </c>
      <c r="X56" s="13"/>
      <c r="Y56" s="13"/>
      <c r="Z56" s="17">
        <f t="shared" si="2"/>
        <v>5.951356589147287</v>
      </c>
      <c r="AA56" s="18">
        <f t="shared" si="3"/>
        <v>0.73421455938697322</v>
      </c>
      <c r="AB56" s="18">
        <f t="shared" si="4"/>
        <v>0.92684743742550657</v>
      </c>
      <c r="AC56" s="18">
        <f t="shared" si="5"/>
        <v>0.96871945259042036</v>
      </c>
      <c r="AD56" s="18">
        <f t="shared" si="6"/>
        <v>0.95307917888563054</v>
      </c>
      <c r="AE56" s="13"/>
      <c r="AF56" s="13"/>
    </row>
    <row r="57" spans="4:32" x14ac:dyDescent="0.25">
      <c r="D57" s="13"/>
      <c r="E57" s="14" t="s">
        <v>81</v>
      </c>
      <c r="F57" s="14" t="s">
        <v>93</v>
      </c>
      <c r="G57" s="14" t="s">
        <v>50</v>
      </c>
      <c r="H57" s="14"/>
      <c r="I57" s="15">
        <v>2316</v>
      </c>
      <c r="J57" s="15">
        <v>1791</v>
      </c>
      <c r="K57" s="15">
        <v>1732</v>
      </c>
      <c r="L57" s="15">
        <v>1619</v>
      </c>
      <c r="M57" s="15">
        <v>1023</v>
      </c>
      <c r="N57" s="15">
        <v>1001.5</v>
      </c>
      <c r="O57" s="15">
        <v>1023</v>
      </c>
      <c r="P57" s="15">
        <v>1082.75</v>
      </c>
      <c r="Q57" s="13"/>
      <c r="R57" s="13"/>
      <c r="S57" s="13"/>
      <c r="T57" s="13"/>
      <c r="U57" s="16">
        <v>822</v>
      </c>
      <c r="V57" s="17">
        <f t="shared" si="0"/>
        <v>3.3972019464720193</v>
      </c>
      <c r="W57" s="17">
        <f t="shared" si="1"/>
        <v>3.2868004866180049</v>
      </c>
      <c r="X57" s="13"/>
      <c r="Y57" s="13"/>
      <c r="Z57" s="17">
        <f t="shared" si="2"/>
        <v>6.6840024330900247</v>
      </c>
      <c r="AA57" s="18">
        <f t="shared" si="3"/>
        <v>0.77331606217616577</v>
      </c>
      <c r="AB57" s="18">
        <f t="shared" si="4"/>
        <v>0.934757505773672</v>
      </c>
      <c r="AC57" s="18">
        <f t="shared" si="5"/>
        <v>0.97898338220918868</v>
      </c>
      <c r="AD57" s="18">
        <f t="shared" si="6"/>
        <v>1.0584066471163245</v>
      </c>
      <c r="AE57" s="13"/>
      <c r="AF57" s="13"/>
    </row>
    <row r="58" spans="4:32" x14ac:dyDescent="0.25">
      <c r="D58" s="13"/>
      <c r="E58" s="14" t="s">
        <v>81</v>
      </c>
      <c r="F58" s="19" t="s">
        <v>94</v>
      </c>
      <c r="G58" s="14" t="s">
        <v>80</v>
      </c>
      <c r="H58" s="14" t="s">
        <v>79</v>
      </c>
      <c r="I58" s="15">
        <v>1687.5</v>
      </c>
      <c r="J58" s="15">
        <v>1265</v>
      </c>
      <c r="K58" s="15">
        <v>1084</v>
      </c>
      <c r="L58" s="15">
        <v>995.75</v>
      </c>
      <c r="M58" s="15">
        <v>682</v>
      </c>
      <c r="N58" s="15">
        <v>682</v>
      </c>
      <c r="O58" s="15">
        <v>542.5</v>
      </c>
      <c r="P58" s="15">
        <v>508.75</v>
      </c>
      <c r="Q58" s="13"/>
      <c r="R58" s="13"/>
      <c r="S58" s="13"/>
      <c r="T58" s="13"/>
      <c r="U58" s="16">
        <v>611</v>
      </c>
      <c r="V58" s="17">
        <f t="shared" si="0"/>
        <v>3.1865793780687399</v>
      </c>
      <c r="W58" s="17">
        <f t="shared" si="1"/>
        <v>2.4623567921440261</v>
      </c>
      <c r="X58" s="13"/>
      <c r="Y58" s="13"/>
      <c r="Z58" s="17">
        <f t="shared" si="2"/>
        <v>5.6489361702127656</v>
      </c>
      <c r="AA58" s="18">
        <f t="shared" si="3"/>
        <v>0.74962962962962965</v>
      </c>
      <c r="AB58" s="18">
        <f t="shared" si="4"/>
        <v>0.91858856088560881</v>
      </c>
      <c r="AC58" s="18">
        <f t="shared" si="5"/>
        <v>1</v>
      </c>
      <c r="AD58" s="18">
        <f t="shared" si="6"/>
        <v>0.93778801843317972</v>
      </c>
      <c r="AE58" s="13"/>
      <c r="AF58" s="13"/>
    </row>
    <row r="59" spans="4:32" x14ac:dyDescent="0.25">
      <c r="D59" s="13"/>
      <c r="E59" s="14" t="s">
        <v>81</v>
      </c>
      <c r="F59" s="14" t="s">
        <v>95</v>
      </c>
      <c r="G59" s="14" t="s">
        <v>53</v>
      </c>
      <c r="H59" s="14" t="s">
        <v>62</v>
      </c>
      <c r="I59" s="15">
        <v>2301</v>
      </c>
      <c r="J59" s="15">
        <v>1817.25</v>
      </c>
      <c r="K59" s="15">
        <v>1732</v>
      </c>
      <c r="L59" s="15">
        <v>1672</v>
      </c>
      <c r="M59" s="15">
        <v>1023</v>
      </c>
      <c r="N59" s="15">
        <v>1097</v>
      </c>
      <c r="O59" s="15">
        <v>682</v>
      </c>
      <c r="P59" s="15">
        <v>700.5</v>
      </c>
      <c r="Q59" s="13"/>
      <c r="R59" s="13"/>
      <c r="S59" s="13"/>
      <c r="T59" s="13"/>
      <c r="U59" s="16">
        <v>875</v>
      </c>
      <c r="V59" s="17">
        <f t="shared" si="0"/>
        <v>3.3305714285714285</v>
      </c>
      <c r="W59" s="17">
        <f t="shared" si="1"/>
        <v>2.7114285714285713</v>
      </c>
      <c r="X59" s="13"/>
      <c r="Y59" s="13"/>
      <c r="Z59" s="17">
        <f t="shared" si="2"/>
        <v>6.0419999999999998</v>
      </c>
      <c r="AA59" s="18">
        <f t="shared" si="3"/>
        <v>0.78976531942633632</v>
      </c>
      <c r="AB59" s="18">
        <f t="shared" si="4"/>
        <v>0.96535796766743653</v>
      </c>
      <c r="AC59" s="18">
        <f t="shared" si="5"/>
        <v>1.0723362658846529</v>
      </c>
      <c r="AD59" s="18">
        <f t="shared" si="6"/>
        <v>1.0271260997067448</v>
      </c>
      <c r="AE59" s="13"/>
      <c r="AF59" s="13"/>
    </row>
    <row r="60" spans="4:32" x14ac:dyDescent="0.25">
      <c r="D60" s="13"/>
      <c r="E60" s="14" t="s">
        <v>81</v>
      </c>
      <c r="F60" s="19" t="s">
        <v>96</v>
      </c>
      <c r="G60" s="14" t="s">
        <v>56</v>
      </c>
      <c r="H60" s="14" t="s">
        <v>62</v>
      </c>
      <c r="I60" s="15">
        <v>2329.75</v>
      </c>
      <c r="J60" s="15">
        <v>2080.416666666667</v>
      </c>
      <c r="K60" s="15">
        <v>1948</v>
      </c>
      <c r="L60" s="15">
        <v>1792.75</v>
      </c>
      <c r="M60" s="15">
        <v>1023</v>
      </c>
      <c r="N60" s="15">
        <v>1090.3333333333333</v>
      </c>
      <c r="O60" s="15">
        <v>1023</v>
      </c>
      <c r="P60" s="15">
        <v>1027.5</v>
      </c>
      <c r="Q60" s="13"/>
      <c r="R60" s="13"/>
      <c r="S60" s="13"/>
      <c r="T60" s="13"/>
      <c r="U60" s="16">
        <v>887</v>
      </c>
      <c r="V60" s="17">
        <f t="shared" si="0"/>
        <v>3.5746899661781284</v>
      </c>
      <c r="W60" s="17">
        <f t="shared" si="1"/>
        <v>3.1795377677564827</v>
      </c>
      <c r="X60" s="13"/>
      <c r="Y60" s="13"/>
      <c r="Z60" s="17">
        <f t="shared" si="2"/>
        <v>6.7542277339346111</v>
      </c>
      <c r="AA60" s="18">
        <f t="shared" si="3"/>
        <v>0.89297850270057599</v>
      </c>
      <c r="AB60" s="18">
        <f t="shared" si="4"/>
        <v>0.9203028747433265</v>
      </c>
      <c r="AC60" s="18">
        <f t="shared" si="5"/>
        <v>1.0658194851743239</v>
      </c>
      <c r="AD60" s="18">
        <f t="shared" si="6"/>
        <v>1.0043988269794721</v>
      </c>
      <c r="AE60" s="13"/>
      <c r="AF60" s="13"/>
    </row>
  </sheetData>
  <mergeCells count="35">
    <mergeCell ref="AA11:AB11"/>
    <mergeCell ref="D2:AF3"/>
    <mergeCell ref="F5:J5"/>
    <mergeCell ref="F7:N7"/>
    <mergeCell ref="F8:N8"/>
    <mergeCell ref="F9:N9"/>
    <mergeCell ref="D10:E10"/>
    <mergeCell ref="Y12:Y13"/>
    <mergeCell ref="AC11:AD11"/>
    <mergeCell ref="AE11:AF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L11"/>
    <mergeCell ref="M11:P11"/>
    <mergeCell ref="Q11:T11"/>
    <mergeCell ref="U11:Z11"/>
    <mergeCell ref="S12:T12"/>
    <mergeCell ref="U12:U13"/>
    <mergeCell ref="V12:V13"/>
    <mergeCell ref="W12:W13"/>
    <mergeCell ref="X12:X13"/>
    <mergeCell ref="AF12:AF13"/>
    <mergeCell ref="Z12:Z13"/>
    <mergeCell ref="AA12:AA13"/>
    <mergeCell ref="AB12:AB13"/>
    <mergeCell ref="AC12:AC13"/>
    <mergeCell ref="AD12:AD13"/>
    <mergeCell ref="AE12:AE13"/>
  </mergeCell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9"/>
  <sheetViews>
    <sheetView showGridLines="0" topLeftCell="A4" workbookViewId="0">
      <selection activeCell="M17" sqref="M17"/>
    </sheetView>
  </sheetViews>
  <sheetFormatPr defaultRowHeight="15" x14ac:dyDescent="0.25"/>
  <cols>
    <col min="1" max="1" width="2.140625" style="21" customWidth="1"/>
    <col min="2" max="2" width="14.85546875" customWidth="1"/>
    <col min="3" max="6" width="21.5703125" customWidth="1"/>
    <col min="7" max="7" width="13.42578125" customWidth="1"/>
    <col min="8" max="8" width="2.5703125" customWidth="1"/>
    <col min="9" max="11" width="14.140625" customWidth="1"/>
  </cols>
  <sheetData>
    <row r="1" spans="1:11" ht="18.75" x14ac:dyDescent="0.3">
      <c r="B1" s="22" t="s">
        <v>97</v>
      </c>
      <c r="D1" s="23"/>
      <c r="F1" s="23" t="s">
        <v>151</v>
      </c>
    </row>
    <row r="2" spans="1:11" ht="15.75" thickBot="1" x14ac:dyDescent="0.3">
      <c r="B2" s="24"/>
    </row>
    <row r="3" spans="1:11" ht="15.75" thickBot="1" x14ac:dyDescent="0.3">
      <c r="B3" s="87" t="s">
        <v>98</v>
      </c>
      <c r="C3" s="88" t="s">
        <v>99</v>
      </c>
      <c r="D3" s="88" t="s">
        <v>100</v>
      </c>
      <c r="E3" s="88" t="s">
        <v>101</v>
      </c>
      <c r="F3" s="88" t="s">
        <v>102</v>
      </c>
      <c r="G3" s="90" t="s">
        <v>103</v>
      </c>
      <c r="I3" s="91" t="s">
        <v>104</v>
      </c>
      <c r="J3" s="92"/>
      <c r="K3" s="93"/>
    </row>
    <row r="4" spans="1:11" ht="15.75" thickBot="1" x14ac:dyDescent="0.3">
      <c r="B4" s="87"/>
      <c r="C4" s="88"/>
      <c r="D4" s="88"/>
      <c r="E4" s="88"/>
      <c r="F4" s="88"/>
      <c r="G4" s="90"/>
      <c r="I4" s="94" t="s">
        <v>105</v>
      </c>
      <c r="J4" s="94" t="s">
        <v>106</v>
      </c>
      <c r="K4" s="94" t="s">
        <v>107</v>
      </c>
    </row>
    <row r="5" spans="1:11" ht="15.75" thickBot="1" x14ac:dyDescent="0.3">
      <c r="B5" s="87"/>
      <c r="C5" s="89"/>
      <c r="D5" s="89"/>
      <c r="E5" s="89"/>
      <c r="F5" s="89"/>
      <c r="G5" s="90"/>
      <c r="I5" s="94"/>
      <c r="J5" s="94"/>
      <c r="K5" s="94"/>
    </row>
    <row r="6" spans="1:11" ht="15.75" thickBot="1" x14ac:dyDescent="0.3">
      <c r="A6" s="21" t="s">
        <v>33</v>
      </c>
      <c r="B6" s="25" t="s">
        <v>108</v>
      </c>
      <c r="C6" s="26">
        <v>0.70906496698535693</v>
      </c>
      <c r="D6" s="26">
        <v>0.92965280581348408</v>
      </c>
      <c r="E6" s="26">
        <v>0.87092758197439935</v>
      </c>
      <c r="F6" s="26">
        <v>0.92729377104377109</v>
      </c>
      <c r="G6" s="26">
        <v>0.83558637057691021</v>
      </c>
      <c r="I6" s="27">
        <v>4.9260374832663985</v>
      </c>
      <c r="J6" s="27">
        <v>3.4180471887550201</v>
      </c>
      <c r="K6" s="27">
        <v>8.4246569611780444</v>
      </c>
    </row>
    <row r="7" spans="1:11" ht="15.75" thickBot="1" x14ac:dyDescent="0.3">
      <c r="A7" s="21" t="s">
        <v>42</v>
      </c>
      <c r="B7" s="25" t="s">
        <v>109</v>
      </c>
      <c r="C7" s="26">
        <v>0.83981179318733201</v>
      </c>
      <c r="D7" s="26">
        <v>0.92265520682329594</v>
      </c>
      <c r="E7" s="26">
        <v>0.98812473851897142</v>
      </c>
      <c r="F7" s="26">
        <v>1.0557318286729498</v>
      </c>
      <c r="G7" s="26">
        <v>0.92571598398316868</v>
      </c>
      <c r="I7" s="27">
        <v>4.6146124331781344</v>
      </c>
      <c r="J7" s="27">
        <v>2.830909424038627</v>
      </c>
      <c r="K7" s="27">
        <v>7.5903313071219163</v>
      </c>
    </row>
    <row r="8" spans="1:11" ht="15.75" thickBot="1" x14ac:dyDescent="0.3">
      <c r="A8" s="21" t="s">
        <v>81</v>
      </c>
      <c r="B8" s="25" t="s">
        <v>110</v>
      </c>
      <c r="C8" s="26">
        <v>0.81722488168762641</v>
      </c>
      <c r="D8" s="26">
        <v>0.91393863605913095</v>
      </c>
      <c r="E8" s="26">
        <v>0.95991644576725721</v>
      </c>
      <c r="F8" s="26">
        <v>0.96211840061578213</v>
      </c>
      <c r="G8" s="26">
        <v>0.88146774714223042</v>
      </c>
      <c r="I8" s="27">
        <v>4.7261362221392105</v>
      </c>
      <c r="J8" s="27">
        <v>3.0005758934130244</v>
      </c>
      <c r="K8" s="27">
        <v>7.9559955173701908</v>
      </c>
    </row>
    <row r="9" spans="1:11" ht="15.75" thickBot="1" x14ac:dyDescent="0.3">
      <c r="B9" s="25" t="s">
        <v>111</v>
      </c>
      <c r="C9" s="26">
        <v>0.8196745674701762</v>
      </c>
      <c r="D9" s="26">
        <v>0.91981389118771228</v>
      </c>
      <c r="E9" s="26">
        <v>0.96782868323201676</v>
      </c>
      <c r="F9" s="26">
        <v>1.0085037777868862</v>
      </c>
      <c r="G9" s="26">
        <v>0.90072219448572588</v>
      </c>
      <c r="I9" s="27">
        <v>4.6790406192302232</v>
      </c>
      <c r="J9" s="27">
        <v>2.9369443260900439</v>
      </c>
      <c r="K9" s="27">
        <v>7.788368129527055</v>
      </c>
    </row>
    <row r="11" spans="1:11" ht="18.75" x14ac:dyDescent="0.3">
      <c r="B11" s="22" t="s">
        <v>112</v>
      </c>
      <c r="F11" s="23" t="s">
        <v>151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87" t="s">
        <v>98</v>
      </c>
      <c r="C13" s="88" t="s">
        <v>99</v>
      </c>
      <c r="D13" s="88" t="s">
        <v>100</v>
      </c>
      <c r="E13" s="88" t="s">
        <v>101</v>
      </c>
      <c r="F13" s="88" t="s">
        <v>102</v>
      </c>
      <c r="G13" s="90" t="s">
        <v>103</v>
      </c>
      <c r="I13" s="91" t="s">
        <v>104</v>
      </c>
      <c r="J13" s="92"/>
      <c r="K13" s="93"/>
    </row>
    <row r="14" spans="1:11" ht="15.75" thickBot="1" x14ac:dyDescent="0.3">
      <c r="B14" s="87"/>
      <c r="C14" s="88"/>
      <c r="D14" s="88"/>
      <c r="E14" s="88"/>
      <c r="F14" s="88"/>
      <c r="G14" s="90"/>
      <c r="I14" s="94" t="s">
        <v>105</v>
      </c>
      <c r="J14" s="94" t="s">
        <v>106</v>
      </c>
      <c r="K14" s="94" t="s">
        <v>107</v>
      </c>
    </row>
    <row r="15" spans="1:11" ht="15.75" thickBot="1" x14ac:dyDescent="0.3">
      <c r="B15" s="87"/>
      <c r="C15" s="89"/>
      <c r="D15" s="89"/>
      <c r="E15" s="89"/>
      <c r="F15" s="89"/>
      <c r="G15" s="90"/>
      <c r="I15" s="94"/>
      <c r="J15" s="94"/>
      <c r="K15" s="94"/>
    </row>
    <row r="16" spans="1:11" ht="15.75" thickBot="1" x14ac:dyDescent="0.3">
      <c r="A16" s="21" t="s">
        <v>33</v>
      </c>
      <c r="B16" s="25" t="s">
        <v>108</v>
      </c>
      <c r="C16" s="26">
        <v>0.70906496698535693</v>
      </c>
      <c r="D16" s="26">
        <v>0.92965280581348408</v>
      </c>
      <c r="E16" s="26">
        <v>0.87092758197439935</v>
      </c>
      <c r="F16" s="26">
        <v>0.92729377104377109</v>
      </c>
      <c r="G16" s="26">
        <v>0.83558637057691021</v>
      </c>
      <c r="I16" s="27">
        <v>4.9260374832663985</v>
      </c>
      <c r="J16" s="27">
        <v>3.4180471887550201</v>
      </c>
      <c r="K16" s="27">
        <v>8.4246569611780444</v>
      </c>
    </row>
    <row r="17" spans="1:11" ht="15.75" thickBot="1" x14ac:dyDescent="0.3">
      <c r="A17" s="21" t="s">
        <v>42</v>
      </c>
      <c r="B17" s="25" t="s">
        <v>109</v>
      </c>
      <c r="C17" s="26">
        <v>0.82947506165225715</v>
      </c>
      <c r="D17" s="26">
        <v>0.91575743876511417</v>
      </c>
      <c r="E17" s="26">
        <v>0.98478027474806618</v>
      </c>
      <c r="F17" s="26">
        <v>1.0613278846211291</v>
      </c>
      <c r="G17" s="26">
        <v>0.92118408162577603</v>
      </c>
      <c r="I17" s="27">
        <v>4.4590074275751714</v>
      </c>
      <c r="J17" s="27">
        <v>2.7297365718516398</v>
      </c>
      <c r="K17" s="27">
        <v>7.3122184805712784</v>
      </c>
    </row>
    <row r="18" spans="1:11" ht="15.75" thickBot="1" x14ac:dyDescent="0.3">
      <c r="A18" s="21" t="s">
        <v>81</v>
      </c>
      <c r="B18" s="25" t="s">
        <v>110</v>
      </c>
      <c r="C18" s="26">
        <v>0.80217165958329018</v>
      </c>
      <c r="D18" s="26">
        <v>0.90679471788715482</v>
      </c>
      <c r="E18" s="26">
        <v>0.9666077120064851</v>
      </c>
      <c r="F18" s="26">
        <v>0.96568340463859492</v>
      </c>
      <c r="G18" s="26">
        <v>0.87488197784770272</v>
      </c>
      <c r="I18" s="27">
        <v>4.245194193801491</v>
      </c>
      <c r="J18" s="27">
        <v>2.9036386818360138</v>
      </c>
      <c r="K18" s="27">
        <v>7.3763894337648752</v>
      </c>
    </row>
    <row r="19" spans="1:11" ht="15.75" thickBot="1" x14ac:dyDescent="0.3">
      <c r="B19" s="25" t="s">
        <v>111</v>
      </c>
      <c r="C19" s="26">
        <v>0.807221701236991</v>
      </c>
      <c r="D19" s="26">
        <v>0.91981389118771228</v>
      </c>
      <c r="E19" s="26">
        <v>0.96744074018703996</v>
      </c>
      <c r="F19" s="26">
        <v>1.0109989942908535</v>
      </c>
      <c r="G19" s="26">
        <v>0.90072219448572588</v>
      </c>
      <c r="I19" s="27">
        <v>4.4112080066296935</v>
      </c>
      <c r="J19" s="27">
        <v>2.8499974501179319</v>
      </c>
      <c r="K19" s="27">
        <v>7.4220010199528277</v>
      </c>
    </row>
    <row r="21" spans="1:11" ht="18.75" x14ac:dyDescent="0.3">
      <c r="B21" s="22" t="s">
        <v>113</v>
      </c>
      <c r="F21" s="23" t="s">
        <v>151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87" t="s">
        <v>98</v>
      </c>
      <c r="C23" s="88" t="s">
        <v>99</v>
      </c>
      <c r="D23" s="88" t="s">
        <v>100</v>
      </c>
      <c r="E23" s="88" t="s">
        <v>101</v>
      </c>
      <c r="F23" s="88" t="s">
        <v>102</v>
      </c>
      <c r="G23" s="90" t="s">
        <v>103</v>
      </c>
      <c r="I23" s="91" t="s">
        <v>104</v>
      </c>
      <c r="J23" s="92"/>
      <c r="K23" s="93"/>
    </row>
    <row r="24" spans="1:11" ht="15.75" thickBot="1" x14ac:dyDescent="0.3">
      <c r="B24" s="87"/>
      <c r="C24" s="88"/>
      <c r="D24" s="88"/>
      <c r="E24" s="88"/>
      <c r="F24" s="88"/>
      <c r="G24" s="90"/>
      <c r="I24" s="94" t="s">
        <v>105</v>
      </c>
      <c r="J24" s="94" t="s">
        <v>106</v>
      </c>
      <c r="K24" s="94" t="s">
        <v>107</v>
      </c>
    </row>
    <row r="25" spans="1:11" ht="15.75" thickBot="1" x14ac:dyDescent="0.3">
      <c r="B25" s="87"/>
      <c r="C25" s="89"/>
      <c r="D25" s="89"/>
      <c r="E25" s="89"/>
      <c r="F25" s="89"/>
      <c r="G25" s="90"/>
      <c r="I25" s="94"/>
      <c r="J25" s="94"/>
      <c r="K25" s="94"/>
    </row>
    <row r="26" spans="1:11" ht="15.75" thickBot="1" x14ac:dyDescent="0.3">
      <c r="A26" s="21" t="s">
        <v>33</v>
      </c>
      <c r="B26" s="25" t="s">
        <v>108</v>
      </c>
      <c r="C26" s="26" t="s">
        <v>150</v>
      </c>
      <c r="D26" s="26" t="s">
        <v>150</v>
      </c>
      <c r="E26" s="26" t="s">
        <v>150</v>
      </c>
      <c r="F26" s="26" t="s">
        <v>150</v>
      </c>
      <c r="G26" s="26" t="s">
        <v>150</v>
      </c>
      <c r="I26" s="27" t="s">
        <v>150</v>
      </c>
      <c r="J26" s="27" t="s">
        <v>150</v>
      </c>
      <c r="K26" s="27" t="s">
        <v>150</v>
      </c>
    </row>
    <row r="27" spans="1:11" ht="15.75" thickBot="1" x14ac:dyDescent="0.3">
      <c r="A27" s="21" t="s">
        <v>42</v>
      </c>
      <c r="B27" s="25" t="s">
        <v>109</v>
      </c>
      <c r="C27" s="26">
        <v>0.9201504501171538</v>
      </c>
      <c r="D27" s="26">
        <v>1.0040589296452196</v>
      </c>
      <c r="E27" s="26">
        <v>1.0039711632453567</v>
      </c>
      <c r="F27" s="26">
        <v>1.1055718475073313</v>
      </c>
      <c r="G27" s="26">
        <v>0.97434492833013797</v>
      </c>
      <c r="I27" s="27">
        <v>7.870539334955394</v>
      </c>
      <c r="J27" s="27">
        <v>2.9486009732360099</v>
      </c>
      <c r="K27" s="27">
        <v>10.819140308191404</v>
      </c>
    </row>
    <row r="28" spans="1:11" ht="15.75" thickBot="1" x14ac:dyDescent="0.3">
      <c r="A28" s="21" t="s">
        <v>81</v>
      </c>
      <c r="B28" s="25" t="s">
        <v>110</v>
      </c>
      <c r="C28" s="26">
        <v>0.84428735192969051</v>
      </c>
      <c r="D28" s="26">
        <v>1.446979865771812</v>
      </c>
      <c r="E28" s="26">
        <v>0.75464320625610948</v>
      </c>
      <c r="F28" s="26">
        <v>0.93841642228739008</v>
      </c>
      <c r="G28" s="26">
        <v>0.89222999222999222</v>
      </c>
      <c r="I28" s="27">
        <v>11.44359756097561</v>
      </c>
      <c r="J28" s="27">
        <v>5.2378048780487809</v>
      </c>
      <c r="K28" s="27">
        <v>17.504573170731707</v>
      </c>
    </row>
    <row r="29" spans="1:11" ht="15.75" thickBot="1" x14ac:dyDescent="0.3">
      <c r="B29" s="25" t="s">
        <v>111</v>
      </c>
      <c r="C29" s="26">
        <v>0.90164087264590709</v>
      </c>
      <c r="D29" s="26">
        <v>1.0851142225497421</v>
      </c>
      <c r="E29" s="26">
        <v>0.93597262952101656</v>
      </c>
      <c r="F29" s="26">
        <v>1.0498533724340176</v>
      </c>
      <c r="G29" s="26">
        <v>0.95294316187390316</v>
      </c>
      <c r="I29" s="27">
        <v>8.4648411088573372</v>
      </c>
      <c r="J29" s="27">
        <v>3.3293610547667343</v>
      </c>
      <c r="K29" s="27">
        <v>11.931118999323868</v>
      </c>
    </row>
    <row r="31" spans="1:11" ht="18.75" x14ac:dyDescent="0.3">
      <c r="B31" s="22" t="s">
        <v>114</v>
      </c>
      <c r="F31" s="23" t="s">
        <v>151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11" ht="15.75" customHeight="1" thickBot="1" x14ac:dyDescent="0.3">
      <c r="B33" s="87" t="s">
        <v>98</v>
      </c>
      <c r="C33" s="88" t="s">
        <v>99</v>
      </c>
      <c r="D33" s="88" t="s">
        <v>100</v>
      </c>
      <c r="E33" s="88" t="s">
        <v>101</v>
      </c>
      <c r="F33" s="88" t="s">
        <v>102</v>
      </c>
      <c r="G33" s="90" t="s">
        <v>103</v>
      </c>
      <c r="I33" s="91" t="s">
        <v>104</v>
      </c>
      <c r="J33" s="92"/>
      <c r="K33" s="93"/>
    </row>
    <row r="34" spans="1:11" ht="15.75" thickBot="1" x14ac:dyDescent="0.3">
      <c r="B34" s="87"/>
      <c r="C34" s="88"/>
      <c r="D34" s="88"/>
      <c r="E34" s="88"/>
      <c r="F34" s="88"/>
      <c r="G34" s="90"/>
      <c r="I34" s="94" t="s">
        <v>105</v>
      </c>
      <c r="J34" s="94" t="s">
        <v>106</v>
      </c>
      <c r="K34" s="94" t="s">
        <v>107</v>
      </c>
    </row>
    <row r="35" spans="1:11" ht="15.75" thickBot="1" x14ac:dyDescent="0.3">
      <c r="B35" s="87"/>
      <c r="C35" s="89"/>
      <c r="D35" s="89"/>
      <c r="E35" s="89"/>
      <c r="F35" s="89"/>
      <c r="G35" s="90"/>
      <c r="I35" s="94"/>
      <c r="J35" s="94"/>
      <c r="K35" s="94"/>
    </row>
    <row r="36" spans="1:11" ht="15.75" thickBot="1" x14ac:dyDescent="0.3">
      <c r="A36" s="21" t="s">
        <v>33</v>
      </c>
      <c r="B36" s="25" t="s">
        <v>108</v>
      </c>
      <c r="C36" s="26" t="s">
        <v>150</v>
      </c>
      <c r="D36" s="26" t="s">
        <v>150</v>
      </c>
      <c r="E36" s="26" t="s">
        <v>150</v>
      </c>
      <c r="F36" s="26" t="s">
        <v>150</v>
      </c>
      <c r="G36" s="26" t="s">
        <v>150</v>
      </c>
      <c r="I36" s="27" t="s">
        <v>150</v>
      </c>
      <c r="J36" s="27" t="s">
        <v>150</v>
      </c>
      <c r="K36" s="27" t="s">
        <v>150</v>
      </c>
    </row>
    <row r="37" spans="1:11" ht="15.75" thickBot="1" x14ac:dyDescent="0.3">
      <c r="A37" s="21" t="s">
        <v>42</v>
      </c>
      <c r="B37" s="25" t="s">
        <v>109</v>
      </c>
      <c r="C37" s="26">
        <v>0.90466751616404728</v>
      </c>
      <c r="D37" s="26">
        <v>0.94227005870841485</v>
      </c>
      <c r="E37" s="26">
        <v>1.0351906158357771</v>
      </c>
      <c r="F37" s="26">
        <v>0.973616709417369</v>
      </c>
      <c r="G37" s="26">
        <v>0.93417880979202239</v>
      </c>
      <c r="I37" s="27">
        <v>3.8779805352798054</v>
      </c>
      <c r="J37" s="27">
        <v>4.7510948905109487</v>
      </c>
      <c r="K37" s="27">
        <v>9.3823600973236001</v>
      </c>
    </row>
    <row r="38" spans="1:11" ht="15.75" thickBot="1" x14ac:dyDescent="0.3">
      <c r="A38" s="21" t="s">
        <v>81</v>
      </c>
      <c r="B38" s="25" t="s">
        <v>110</v>
      </c>
      <c r="C38" s="26">
        <v>0.95728363458516752</v>
      </c>
      <c r="D38" s="26">
        <v>0.8722245496439045</v>
      </c>
      <c r="E38" s="26">
        <v>0.99717218265605367</v>
      </c>
      <c r="F38" s="26">
        <v>0.91593352883675472</v>
      </c>
      <c r="G38" s="26">
        <v>0.9526619161152633</v>
      </c>
      <c r="I38" s="27">
        <v>15.651484674329501</v>
      </c>
      <c r="J38" s="27">
        <v>4.7863984674329494</v>
      </c>
      <c r="K38" s="27">
        <v>20.437883141762452</v>
      </c>
    </row>
    <row r="39" spans="1:11" ht="15.75" thickBot="1" x14ac:dyDescent="0.3">
      <c r="B39" s="25" t="s">
        <v>111</v>
      </c>
      <c r="C39" s="26">
        <v>0.93858651720818531</v>
      </c>
      <c r="D39" s="26">
        <v>0.9164478764478764</v>
      </c>
      <c r="E39" s="26">
        <v>1.0085777126099706</v>
      </c>
      <c r="F39" s="26">
        <v>0.95439368026712279</v>
      </c>
      <c r="G39" s="26">
        <v>0.94379790248543971</v>
      </c>
      <c r="I39" s="27">
        <v>7.8442723459180383</v>
      </c>
      <c r="J39" s="27">
        <v>4.7629880606647301</v>
      </c>
      <c r="K39" s="27">
        <v>13.10677637947725</v>
      </c>
    </row>
  </sheetData>
  <mergeCells count="40">
    <mergeCell ref="I3:K3"/>
    <mergeCell ref="I4:I5"/>
    <mergeCell ref="J4:J5"/>
    <mergeCell ref="K4:K5"/>
    <mergeCell ref="B13:B15"/>
    <mergeCell ref="C13:C15"/>
    <mergeCell ref="D13:D15"/>
    <mergeCell ref="E13:E15"/>
    <mergeCell ref="F13:F15"/>
    <mergeCell ref="G13:G15"/>
    <mergeCell ref="B3:B5"/>
    <mergeCell ref="C3:C5"/>
    <mergeCell ref="D3:D5"/>
    <mergeCell ref="E3:E5"/>
    <mergeCell ref="F3:F5"/>
    <mergeCell ref="G3:G5"/>
    <mergeCell ref="B23:B25"/>
    <mergeCell ref="C23:C25"/>
    <mergeCell ref="D23:D25"/>
    <mergeCell ref="E23:E25"/>
    <mergeCell ref="F23:F25"/>
    <mergeCell ref="G33:G35"/>
    <mergeCell ref="I13:K13"/>
    <mergeCell ref="I14:I15"/>
    <mergeCell ref="J14:J15"/>
    <mergeCell ref="K14:K15"/>
    <mergeCell ref="G23:G25"/>
    <mergeCell ref="I33:K33"/>
    <mergeCell ref="I34:I35"/>
    <mergeCell ref="J34:J35"/>
    <mergeCell ref="K34:K35"/>
    <mergeCell ref="I23:K23"/>
    <mergeCell ref="I24:I25"/>
    <mergeCell ref="J24:J25"/>
    <mergeCell ref="K24:K25"/>
    <mergeCell ref="B33:B35"/>
    <mergeCell ref="C33:C35"/>
    <mergeCell ref="D33:D35"/>
    <mergeCell ref="E33:E35"/>
    <mergeCell ref="F33:F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9"/>
  <sheetViews>
    <sheetView showGridLines="0" topLeftCell="A4" workbookViewId="0">
      <selection activeCell="M17" sqref="M17"/>
    </sheetView>
  </sheetViews>
  <sheetFormatPr defaultRowHeight="15" x14ac:dyDescent="0.25"/>
  <cols>
    <col min="1" max="1" width="2.140625" style="21" customWidth="1"/>
    <col min="2" max="2" width="14.85546875" customWidth="1"/>
    <col min="3" max="8" width="16.5703125" customWidth="1"/>
    <col min="9" max="11" width="14.140625" customWidth="1"/>
  </cols>
  <sheetData>
    <row r="1" spans="1:11" ht="18.75" x14ac:dyDescent="0.3">
      <c r="B1" s="22" t="s">
        <v>97</v>
      </c>
      <c r="D1" s="23"/>
      <c r="F1" s="23" t="s">
        <v>151</v>
      </c>
    </row>
    <row r="2" spans="1:11" ht="15.75" thickBot="1" x14ac:dyDescent="0.3">
      <c r="B2" s="24"/>
    </row>
    <row r="3" spans="1:11" ht="15.75" customHeight="1" thickBot="1" x14ac:dyDescent="0.3">
      <c r="B3" s="95" t="s">
        <v>98</v>
      </c>
      <c r="C3" s="97" t="s">
        <v>115</v>
      </c>
      <c r="D3" s="98"/>
      <c r="E3" s="98"/>
      <c r="F3" s="98"/>
      <c r="G3" s="98"/>
      <c r="H3" s="99"/>
    </row>
    <row r="4" spans="1:11" ht="15.75" thickBot="1" x14ac:dyDescent="0.3">
      <c r="B4" s="96"/>
      <c r="C4" s="100" t="s">
        <v>105</v>
      </c>
      <c r="D4" s="101"/>
      <c r="E4" s="100" t="s">
        <v>106</v>
      </c>
      <c r="F4" s="101"/>
      <c r="G4" s="100" t="s">
        <v>116</v>
      </c>
      <c r="H4" s="101"/>
    </row>
    <row r="5" spans="1:11" ht="15.75" thickBot="1" x14ac:dyDescent="0.3">
      <c r="B5" s="96"/>
      <c r="C5" s="31" t="s">
        <v>117</v>
      </c>
      <c r="D5" s="31" t="s">
        <v>118</v>
      </c>
      <c r="E5" s="31" t="s">
        <v>119</v>
      </c>
      <c r="F5" s="31" t="s">
        <v>118</v>
      </c>
      <c r="G5" s="31" t="s">
        <v>119</v>
      </c>
      <c r="H5" s="31" t="s">
        <v>118</v>
      </c>
    </row>
    <row r="6" spans="1:11" ht="15.75" thickBot="1" x14ac:dyDescent="0.3">
      <c r="A6" s="21" t="s">
        <v>33</v>
      </c>
      <c r="B6" s="25" t="s">
        <v>108</v>
      </c>
      <c r="C6" s="32">
        <v>6.4026104417670684</v>
      </c>
      <c r="D6" s="32">
        <v>4.9260374832663985</v>
      </c>
      <c r="E6" s="32">
        <v>3.679718875502008</v>
      </c>
      <c r="F6" s="32">
        <v>3.4180471887550201</v>
      </c>
      <c r="G6" s="32">
        <v>10.082329317269076</v>
      </c>
      <c r="H6" s="32">
        <v>8.4246569611780444</v>
      </c>
    </row>
    <row r="7" spans="1:11" ht="15.75" thickBot="1" x14ac:dyDescent="0.3">
      <c r="A7" s="21" t="s">
        <v>42</v>
      </c>
      <c r="B7" s="25" t="s">
        <v>109</v>
      </c>
      <c r="C7" s="32">
        <v>5.1399562424555949</v>
      </c>
      <c r="D7" s="32">
        <v>4.6146124331781344</v>
      </c>
      <c r="E7" s="32">
        <v>2.9190377651319195</v>
      </c>
      <c r="F7" s="32">
        <v>2.830909424038627</v>
      </c>
      <c r="G7" s="32">
        <v>8.1994169253319527</v>
      </c>
      <c r="H7" s="32">
        <v>7.5903313071219163</v>
      </c>
    </row>
    <row r="8" spans="1:11" ht="15.75" thickBot="1" x14ac:dyDescent="0.3">
      <c r="A8" s="21" t="s">
        <v>81</v>
      </c>
      <c r="B8" s="25" t="s">
        <v>110</v>
      </c>
      <c r="C8" s="32">
        <v>5.4325239696177317</v>
      </c>
      <c r="D8" s="32">
        <v>4.7261362221392105</v>
      </c>
      <c r="E8" s="32">
        <v>3.2234310795666792</v>
      </c>
      <c r="F8" s="32">
        <v>3.0005758934130244</v>
      </c>
      <c r="G8" s="32">
        <v>9.0258498319013825</v>
      </c>
      <c r="H8" s="32">
        <v>7.9559955173701908</v>
      </c>
    </row>
    <row r="9" spans="1:11" ht="15.75" thickBot="1" x14ac:dyDescent="0.3">
      <c r="B9" s="25" t="s">
        <v>111</v>
      </c>
      <c r="C9" s="32">
        <v>5.3404967334185489</v>
      </c>
      <c r="D9" s="32">
        <v>4.6790406192302232</v>
      </c>
      <c r="E9" s="32">
        <v>3.0885705155517682</v>
      </c>
      <c r="F9" s="32">
        <v>2.9369443260900439</v>
      </c>
      <c r="G9" s="32">
        <v>8.6468038394167497</v>
      </c>
      <c r="H9" s="32">
        <v>7.788368129527055</v>
      </c>
    </row>
    <row r="11" spans="1:11" ht="18.75" x14ac:dyDescent="0.3">
      <c r="B11" s="22" t="s">
        <v>112</v>
      </c>
      <c r="F11" s="23" t="s">
        <v>151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95" t="s">
        <v>98</v>
      </c>
      <c r="C13" s="97" t="s">
        <v>115</v>
      </c>
      <c r="D13" s="98"/>
      <c r="E13" s="98"/>
      <c r="F13" s="98"/>
      <c r="G13" s="98"/>
      <c r="H13" s="99"/>
    </row>
    <row r="14" spans="1:11" ht="15.75" thickBot="1" x14ac:dyDescent="0.3">
      <c r="B14" s="96"/>
      <c r="C14" s="100" t="s">
        <v>105</v>
      </c>
      <c r="D14" s="101"/>
      <c r="E14" s="100" t="s">
        <v>106</v>
      </c>
      <c r="F14" s="101"/>
      <c r="G14" s="100" t="s">
        <v>116</v>
      </c>
      <c r="H14" s="101"/>
    </row>
    <row r="15" spans="1:11" ht="15.75" thickBot="1" x14ac:dyDescent="0.3">
      <c r="B15" s="96"/>
      <c r="C15" s="31" t="s">
        <v>117</v>
      </c>
      <c r="D15" s="31" t="s">
        <v>118</v>
      </c>
      <c r="E15" s="31" t="s">
        <v>119</v>
      </c>
      <c r="F15" s="31" t="s">
        <v>118</v>
      </c>
      <c r="G15" s="31" t="s">
        <v>119</v>
      </c>
      <c r="H15" s="31" t="s">
        <v>118</v>
      </c>
    </row>
    <row r="16" spans="1:11" ht="15.75" thickBot="1" x14ac:dyDescent="0.3">
      <c r="A16" s="21" t="s">
        <v>33</v>
      </c>
      <c r="B16" s="25" t="s">
        <v>108</v>
      </c>
      <c r="C16" s="32">
        <v>6.4026104417670684</v>
      </c>
      <c r="D16" s="32">
        <v>4.9260374832663985</v>
      </c>
      <c r="E16" s="32">
        <v>3.679718875502008</v>
      </c>
      <c r="F16" s="32">
        <v>3.4180471887550201</v>
      </c>
      <c r="G16" s="32">
        <v>10.082329317269076</v>
      </c>
      <c r="H16" s="32">
        <v>8.4246569611780444</v>
      </c>
    </row>
    <row r="17" spans="1:11" ht="15.75" thickBot="1" x14ac:dyDescent="0.3">
      <c r="A17" s="21" t="s">
        <v>42</v>
      </c>
      <c r="B17" s="25" t="s">
        <v>109</v>
      </c>
      <c r="C17" s="32">
        <v>5.0091734135798038</v>
      </c>
      <c r="D17" s="32">
        <v>4.4590074275751714</v>
      </c>
      <c r="E17" s="32">
        <v>2.8219889661101956</v>
      </c>
      <c r="F17" s="32">
        <v>2.7297365718516398</v>
      </c>
      <c r="G17" s="32">
        <v>7.9378471973442233</v>
      </c>
      <c r="H17" s="32">
        <v>7.3122184805712784</v>
      </c>
    </row>
    <row r="18" spans="1:11" ht="15.75" thickBot="1" x14ac:dyDescent="0.3">
      <c r="A18" s="21" t="s">
        <v>81</v>
      </c>
      <c r="B18" s="25" t="s">
        <v>110</v>
      </c>
      <c r="C18" s="32">
        <v>4.9283706028507908</v>
      </c>
      <c r="D18" s="32">
        <v>4.245194193801491</v>
      </c>
      <c r="E18" s="32">
        <v>3.1313750490388386</v>
      </c>
      <c r="F18" s="32">
        <v>2.9036386818360138</v>
      </c>
      <c r="G18" s="32">
        <v>8.4312965868968206</v>
      </c>
      <c r="H18" s="32">
        <v>7.3763894337648752</v>
      </c>
    </row>
    <row r="19" spans="1:11" ht="15.75" thickBot="1" x14ac:dyDescent="0.3">
      <c r="B19" s="25" t="s">
        <v>111</v>
      </c>
      <c r="C19" s="32">
        <v>5.0838286479250332</v>
      </c>
      <c r="D19" s="32">
        <v>4.4112080066296935</v>
      </c>
      <c r="E19" s="32">
        <v>3.007993880283037</v>
      </c>
      <c r="F19" s="32">
        <v>2.8499974501179319</v>
      </c>
      <c r="G19" s="32">
        <v>8.2936711927073361</v>
      </c>
      <c r="H19" s="32">
        <v>7.4220010199528277</v>
      </c>
    </row>
    <row r="21" spans="1:11" ht="18.75" x14ac:dyDescent="0.3">
      <c r="B21" s="22" t="s">
        <v>113</v>
      </c>
      <c r="F21" s="23" t="s">
        <v>151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95" t="s">
        <v>98</v>
      </c>
      <c r="C23" s="97" t="s">
        <v>115</v>
      </c>
      <c r="D23" s="98"/>
      <c r="E23" s="98"/>
      <c r="F23" s="98"/>
      <c r="G23" s="98"/>
      <c r="H23" s="99"/>
    </row>
    <row r="24" spans="1:11" ht="15.75" thickBot="1" x14ac:dyDescent="0.3">
      <c r="B24" s="96"/>
      <c r="C24" s="100" t="s">
        <v>105</v>
      </c>
      <c r="D24" s="101"/>
      <c r="E24" s="100" t="s">
        <v>106</v>
      </c>
      <c r="F24" s="101"/>
      <c r="G24" s="100" t="s">
        <v>116</v>
      </c>
      <c r="H24" s="101"/>
    </row>
    <row r="25" spans="1:11" ht="15.75" thickBot="1" x14ac:dyDescent="0.3">
      <c r="B25" s="96"/>
      <c r="C25" s="31" t="s">
        <v>117</v>
      </c>
      <c r="D25" s="31" t="s">
        <v>118</v>
      </c>
      <c r="E25" s="31" t="s">
        <v>119</v>
      </c>
      <c r="F25" s="31" t="s">
        <v>118</v>
      </c>
      <c r="G25" s="31" t="s">
        <v>119</v>
      </c>
      <c r="H25" s="31" t="s">
        <v>118</v>
      </c>
    </row>
    <row r="26" spans="1:11" ht="15.75" thickBot="1" x14ac:dyDescent="0.3">
      <c r="A26" s="21" t="s">
        <v>33</v>
      </c>
      <c r="B26" s="25" t="s">
        <v>108</v>
      </c>
      <c r="C26" s="32" t="s">
        <v>150</v>
      </c>
      <c r="D26" s="32" t="s">
        <v>150</v>
      </c>
      <c r="E26" s="32" t="s">
        <v>150</v>
      </c>
      <c r="F26" s="32" t="s">
        <v>150</v>
      </c>
      <c r="G26" s="32" t="s">
        <v>150</v>
      </c>
      <c r="H26" s="32" t="s">
        <v>150</v>
      </c>
    </row>
    <row r="27" spans="1:11" ht="15.75" thickBot="1" x14ac:dyDescent="0.3">
      <c r="A27" s="21" t="s">
        <v>42</v>
      </c>
      <c r="B27" s="25" t="s">
        <v>109</v>
      </c>
      <c r="C27" s="32">
        <v>8.2512165450121646</v>
      </c>
      <c r="D27" s="32">
        <v>7.870539334955394</v>
      </c>
      <c r="E27" s="32">
        <v>2.8527980535279807</v>
      </c>
      <c r="F27" s="32">
        <v>2.9486009732360099</v>
      </c>
      <c r="G27" s="32">
        <v>11.104014598540147</v>
      </c>
      <c r="H27" s="32">
        <v>10.819140308191404</v>
      </c>
    </row>
    <row r="28" spans="1:11" ht="15.75" thickBot="1" x14ac:dyDescent="0.3">
      <c r="A28" s="21" t="s">
        <v>81</v>
      </c>
      <c r="B28" s="25" t="s">
        <v>110</v>
      </c>
      <c r="C28" s="32">
        <v>14.216463414634147</v>
      </c>
      <c r="D28" s="32">
        <v>11.44359756097561</v>
      </c>
      <c r="E28" s="32">
        <v>4.350609756097561</v>
      </c>
      <c r="F28" s="32">
        <v>5.2378048780487809</v>
      </c>
      <c r="G28" s="32">
        <v>19.618902439024389</v>
      </c>
      <c r="H28" s="32">
        <v>17.504573170731707</v>
      </c>
    </row>
    <row r="29" spans="1:11" ht="15.75" thickBot="1" x14ac:dyDescent="0.3">
      <c r="B29" s="25" t="s">
        <v>111</v>
      </c>
      <c r="C29" s="32">
        <v>9.2434077079107499</v>
      </c>
      <c r="D29" s="32">
        <v>8.4648411088573372</v>
      </c>
      <c r="E29" s="32">
        <v>3.1019269776876266</v>
      </c>
      <c r="F29" s="32">
        <v>3.3293610547667343</v>
      </c>
      <c r="G29" s="32">
        <v>12.520283975659229</v>
      </c>
      <c r="H29" s="32">
        <v>11.931118999323868</v>
      </c>
    </row>
    <row r="31" spans="1:11" ht="18.75" x14ac:dyDescent="0.3">
      <c r="B31" s="22" t="s">
        <v>114</v>
      </c>
      <c r="F31" s="23" t="s">
        <v>151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8" ht="15.75" customHeight="1" thickBot="1" x14ac:dyDescent="0.3">
      <c r="B33" s="95" t="s">
        <v>98</v>
      </c>
      <c r="C33" s="97" t="s">
        <v>115</v>
      </c>
      <c r="D33" s="98"/>
      <c r="E33" s="98"/>
      <c r="F33" s="98"/>
      <c r="G33" s="98"/>
      <c r="H33" s="99"/>
    </row>
    <row r="34" spans="1:8" ht="15.75" thickBot="1" x14ac:dyDescent="0.3">
      <c r="B34" s="96"/>
      <c r="C34" s="100" t="s">
        <v>105</v>
      </c>
      <c r="D34" s="101"/>
      <c r="E34" s="100" t="s">
        <v>106</v>
      </c>
      <c r="F34" s="101"/>
      <c r="G34" s="100" t="s">
        <v>116</v>
      </c>
      <c r="H34" s="101"/>
    </row>
    <row r="35" spans="1:8" ht="15.75" thickBot="1" x14ac:dyDescent="0.3">
      <c r="B35" s="102"/>
      <c r="C35" s="33" t="s">
        <v>117</v>
      </c>
      <c r="D35" s="33" t="s">
        <v>118</v>
      </c>
      <c r="E35" s="33" t="s">
        <v>119</v>
      </c>
      <c r="F35" s="33" t="s">
        <v>118</v>
      </c>
      <c r="G35" s="33" t="s">
        <v>119</v>
      </c>
      <c r="H35" s="33" t="s">
        <v>118</v>
      </c>
    </row>
    <row r="36" spans="1:8" ht="15.75" thickBot="1" x14ac:dyDescent="0.3">
      <c r="A36" s="21" t="s">
        <v>33</v>
      </c>
      <c r="B36" s="25" t="s">
        <v>108</v>
      </c>
      <c r="C36" s="32" t="s">
        <v>150</v>
      </c>
      <c r="D36" s="32" t="s">
        <v>150</v>
      </c>
      <c r="E36" s="32" t="s">
        <v>150</v>
      </c>
      <c r="F36" s="32" t="s">
        <v>150</v>
      </c>
      <c r="G36" s="32" t="s">
        <v>150</v>
      </c>
      <c r="H36" s="32" t="s">
        <v>150</v>
      </c>
    </row>
    <row r="37" spans="1:8" ht="15.75" thickBot="1" x14ac:dyDescent="0.3">
      <c r="A37" s="21" t="s">
        <v>42</v>
      </c>
      <c r="B37" s="25" t="s">
        <v>109</v>
      </c>
      <c r="C37" s="32">
        <v>4.0711678832116789</v>
      </c>
      <c r="D37" s="32">
        <v>3.8779805352798054</v>
      </c>
      <c r="E37" s="32">
        <v>4.9759124087591244</v>
      </c>
      <c r="F37" s="32">
        <v>4.7510948905109487</v>
      </c>
      <c r="G37" s="32">
        <v>10.043430656934307</v>
      </c>
      <c r="H37" s="32">
        <v>9.3823600973236001</v>
      </c>
    </row>
    <row r="38" spans="1:8" ht="15.75" thickBot="1" x14ac:dyDescent="0.3">
      <c r="A38" s="21" t="s">
        <v>81</v>
      </c>
      <c r="B38" s="25" t="s">
        <v>110</v>
      </c>
      <c r="C38" s="32">
        <v>16.064080459770114</v>
      </c>
      <c r="D38" s="32">
        <v>15.651484674329501</v>
      </c>
      <c r="E38" s="32">
        <v>5.389367816091954</v>
      </c>
      <c r="F38" s="32">
        <v>4.7863984674329494</v>
      </c>
      <c r="G38" s="32">
        <v>21.453448275862069</v>
      </c>
      <c r="H38" s="32">
        <v>20.437883141762452</v>
      </c>
    </row>
    <row r="39" spans="1:8" ht="15.75" thickBot="1" x14ac:dyDescent="0.3">
      <c r="B39" s="25" t="s">
        <v>111</v>
      </c>
      <c r="C39" s="32">
        <v>8.1113746369796704</v>
      </c>
      <c r="D39" s="32">
        <v>7.8442723459180383</v>
      </c>
      <c r="E39" s="32">
        <v>5.1151984511132627</v>
      </c>
      <c r="F39" s="32">
        <v>4.7629880606647301</v>
      </c>
      <c r="G39" s="32">
        <v>13.887270087124879</v>
      </c>
      <c r="H39" s="32">
        <v>13.10677637947725</v>
      </c>
    </row>
  </sheetData>
  <mergeCells count="20">
    <mergeCell ref="B13:B15"/>
    <mergeCell ref="C13:H13"/>
    <mergeCell ref="C14:D14"/>
    <mergeCell ref="E14:F14"/>
    <mergeCell ref="G14:H14"/>
    <mergeCell ref="B3:B5"/>
    <mergeCell ref="C3:H3"/>
    <mergeCell ref="C4:D4"/>
    <mergeCell ref="E4:F4"/>
    <mergeCell ref="G4:H4"/>
    <mergeCell ref="B33:B35"/>
    <mergeCell ref="C33:H33"/>
    <mergeCell ref="C34:D34"/>
    <mergeCell ref="E34:F34"/>
    <mergeCell ref="G34:H34"/>
    <mergeCell ref="B23:B25"/>
    <mergeCell ref="C23:H23"/>
    <mergeCell ref="C24:D24"/>
    <mergeCell ref="E24:F24"/>
    <mergeCell ref="G24:H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S67"/>
  <sheetViews>
    <sheetView showGridLines="0" tabSelected="1" topLeftCell="C1" zoomScale="90" zoomScaleNormal="90" workbookViewId="0">
      <selection activeCell="N10" sqref="N10"/>
    </sheetView>
  </sheetViews>
  <sheetFormatPr defaultRowHeight="11.25" x14ac:dyDescent="0.2"/>
  <cols>
    <col min="1" max="1" width="38.28515625" style="35" hidden="1" customWidth="1"/>
    <col min="2" max="2" width="23.28515625" style="35" bestFit="1" customWidth="1"/>
    <col min="3" max="3" width="24.28515625" style="35" customWidth="1"/>
    <col min="4" max="4" width="12.5703125" style="45" customWidth="1"/>
    <col min="5" max="5" width="10.85546875" style="45" customWidth="1"/>
    <col min="6" max="6" width="12.42578125" style="45" customWidth="1"/>
    <col min="7" max="9" width="11.7109375" style="45" customWidth="1"/>
    <col min="10" max="10" width="12.7109375" style="45" customWidth="1"/>
    <col min="11" max="11" width="11.7109375" style="45" customWidth="1"/>
    <col min="12" max="12" width="12.7109375" style="45" customWidth="1"/>
    <col min="13" max="13" width="11.7109375" style="45" customWidth="1"/>
    <col min="14" max="14" width="44.5703125" style="35" customWidth="1"/>
    <col min="15" max="15" width="11.28515625" style="35" customWidth="1"/>
    <col min="16" max="19" width="10.7109375" style="35" customWidth="1"/>
    <col min="20" max="16384" width="9.140625" style="35"/>
  </cols>
  <sheetData>
    <row r="2" spans="1:19" s="34" customFormat="1" ht="21.75" customHeight="1" x14ac:dyDescent="0.25">
      <c r="C2" s="113" t="s">
        <v>152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5"/>
      <c r="P2" s="115"/>
      <c r="Q2" s="115"/>
      <c r="R2" s="115"/>
      <c r="S2" s="115"/>
    </row>
    <row r="3" spans="1:19" ht="11.25" customHeight="1" x14ac:dyDescent="0.2">
      <c r="C3" s="116" t="s">
        <v>120</v>
      </c>
      <c r="D3" s="118" t="s">
        <v>115</v>
      </c>
      <c r="E3" s="118"/>
      <c r="F3" s="118"/>
      <c r="G3" s="118"/>
      <c r="H3" s="118"/>
      <c r="I3" s="118"/>
      <c r="J3" s="118" t="s">
        <v>121</v>
      </c>
      <c r="K3" s="118"/>
      <c r="L3" s="118"/>
      <c r="M3" s="118"/>
      <c r="N3" s="119" t="s">
        <v>122</v>
      </c>
      <c r="O3" s="121" t="s">
        <v>123</v>
      </c>
      <c r="P3" s="122"/>
      <c r="Q3" s="122"/>
      <c r="R3" s="122"/>
      <c r="S3" s="123"/>
    </row>
    <row r="4" spans="1:19" ht="11.25" customHeight="1" x14ac:dyDescent="0.2">
      <c r="C4" s="116"/>
      <c r="D4" s="127" t="s">
        <v>105</v>
      </c>
      <c r="E4" s="127"/>
      <c r="F4" s="127" t="s">
        <v>106</v>
      </c>
      <c r="G4" s="127"/>
      <c r="H4" s="127" t="s">
        <v>107</v>
      </c>
      <c r="I4" s="127"/>
      <c r="J4" s="103" t="s">
        <v>124</v>
      </c>
      <c r="K4" s="104"/>
      <c r="L4" s="103" t="s">
        <v>125</v>
      </c>
      <c r="M4" s="104"/>
      <c r="N4" s="120"/>
      <c r="O4" s="124"/>
      <c r="P4" s="125"/>
      <c r="Q4" s="125"/>
      <c r="R4" s="125"/>
      <c r="S4" s="126"/>
    </row>
    <row r="5" spans="1:19" ht="70.5" customHeight="1" x14ac:dyDescent="0.2">
      <c r="C5" s="117"/>
      <c r="D5" s="36" t="s">
        <v>117</v>
      </c>
      <c r="E5" s="36" t="s">
        <v>118</v>
      </c>
      <c r="F5" s="36" t="s">
        <v>119</v>
      </c>
      <c r="G5" s="36" t="s">
        <v>118</v>
      </c>
      <c r="H5" s="36" t="s">
        <v>119</v>
      </c>
      <c r="I5" s="36" t="s">
        <v>118</v>
      </c>
      <c r="J5" s="36" t="s">
        <v>126</v>
      </c>
      <c r="K5" s="36" t="s">
        <v>24</v>
      </c>
      <c r="L5" s="36" t="s">
        <v>126</v>
      </c>
      <c r="M5" s="36" t="s">
        <v>24</v>
      </c>
      <c r="N5" s="37"/>
      <c r="O5" s="38" t="s">
        <v>127</v>
      </c>
      <c r="P5" s="38" t="s">
        <v>128</v>
      </c>
      <c r="Q5" s="38" t="s">
        <v>129</v>
      </c>
      <c r="R5" s="38" t="s">
        <v>130</v>
      </c>
      <c r="S5" s="38" t="s">
        <v>131</v>
      </c>
    </row>
    <row r="6" spans="1:19" x14ac:dyDescent="0.2">
      <c r="C6" s="105" t="s">
        <v>132</v>
      </c>
      <c r="D6" s="106"/>
      <c r="E6" s="106"/>
      <c r="F6" s="106"/>
      <c r="G6" s="106"/>
      <c r="H6" s="107"/>
      <c r="I6" s="107"/>
      <c r="J6" s="107"/>
      <c r="K6" s="107"/>
      <c r="L6" s="107"/>
      <c r="M6" s="107"/>
      <c r="N6" s="107"/>
      <c r="O6" s="107"/>
      <c r="P6" s="106"/>
      <c r="Q6" s="106"/>
      <c r="R6" s="106"/>
      <c r="S6" s="106"/>
    </row>
    <row r="7" spans="1:19" ht="24.95" customHeight="1" x14ac:dyDescent="0.2">
      <c r="A7" s="35" t="s">
        <v>33</v>
      </c>
      <c r="B7" s="35" t="s">
        <v>38</v>
      </c>
      <c r="C7" s="39" t="s">
        <v>38</v>
      </c>
      <c r="D7" s="40">
        <v>3.413978494623656</v>
      </c>
      <c r="E7" s="40">
        <v>3.1252240143369172</v>
      </c>
      <c r="F7" s="40">
        <v>2.952956989247312</v>
      </c>
      <c r="G7" s="40">
        <v>3.089045698924731</v>
      </c>
      <c r="H7" s="40">
        <v>6.366935483870968</v>
      </c>
      <c r="I7" s="40">
        <v>6.2142697132616478</v>
      </c>
      <c r="J7" s="41">
        <v>0.88931004174906614</v>
      </c>
      <c r="K7" s="41">
        <v>1.054125412541254</v>
      </c>
      <c r="L7" s="41">
        <v>0.95413815575105887</v>
      </c>
      <c r="M7" s="41">
        <v>1.028225806451613</v>
      </c>
      <c r="N7" s="49"/>
      <c r="O7" s="42">
        <v>3</v>
      </c>
      <c r="P7" s="42">
        <v>0</v>
      </c>
      <c r="Q7" s="42">
        <v>0</v>
      </c>
      <c r="R7" s="42">
        <v>9</v>
      </c>
      <c r="S7" s="42">
        <v>0</v>
      </c>
    </row>
    <row r="8" spans="1:19" ht="24.95" customHeight="1" x14ac:dyDescent="0.2">
      <c r="A8" s="35" t="s">
        <v>33</v>
      </c>
      <c r="B8" s="35" t="s">
        <v>39</v>
      </c>
      <c r="C8" s="39" t="s">
        <v>39</v>
      </c>
      <c r="D8" s="40">
        <v>13.929577464788732</v>
      </c>
      <c r="E8" s="40">
        <v>12.036971830985916</v>
      </c>
      <c r="F8" s="40">
        <v>12.330985915492958</v>
      </c>
      <c r="G8" s="40">
        <v>12.76056338028169</v>
      </c>
      <c r="H8" s="40">
        <v>26.260563380281692</v>
      </c>
      <c r="I8" s="40">
        <v>25.927816901408452</v>
      </c>
      <c r="J8" s="41">
        <v>0.77411265432098764</v>
      </c>
      <c r="K8" s="41">
        <v>1.0673526660430308</v>
      </c>
      <c r="L8" s="41">
        <v>1.0351906158357771</v>
      </c>
      <c r="M8" s="41">
        <v>0.9838709677419355</v>
      </c>
      <c r="N8" s="59" t="s">
        <v>153</v>
      </c>
      <c r="O8" s="42">
        <v>3</v>
      </c>
      <c r="P8" s="42">
        <v>0</v>
      </c>
      <c r="Q8" s="42">
        <v>0</v>
      </c>
      <c r="R8" s="42">
        <v>1</v>
      </c>
      <c r="S8" s="42">
        <v>0</v>
      </c>
    </row>
    <row r="9" spans="1:19" ht="24.95" customHeight="1" x14ac:dyDescent="0.2">
      <c r="A9" s="35" t="s">
        <v>33</v>
      </c>
      <c r="B9" s="35" t="s">
        <v>41</v>
      </c>
      <c r="C9" s="39" t="s">
        <v>41</v>
      </c>
      <c r="D9" s="40">
        <v>6.9153944020356235</v>
      </c>
      <c r="E9" s="40">
        <v>3.7022900763358777</v>
      </c>
      <c r="F9" s="40">
        <v>3.5674300254452924</v>
      </c>
      <c r="G9" s="40">
        <v>1.94529262086514</v>
      </c>
      <c r="H9" s="40">
        <v>10.482824427480915</v>
      </c>
      <c r="I9" s="40">
        <v>5.6475826972010177</v>
      </c>
      <c r="J9" s="41">
        <v>0.85</v>
      </c>
      <c r="K9" s="41">
        <v>1.03</v>
      </c>
      <c r="L9" s="41">
        <v>1.03</v>
      </c>
      <c r="M9" s="41">
        <v>0.98</v>
      </c>
      <c r="N9" s="128" t="s">
        <v>181</v>
      </c>
      <c r="O9" s="42">
        <v>0</v>
      </c>
      <c r="P9" s="42">
        <v>0</v>
      </c>
      <c r="Q9" s="42">
        <v>0</v>
      </c>
      <c r="R9" s="42">
        <v>1</v>
      </c>
      <c r="S9" s="42">
        <v>0</v>
      </c>
    </row>
    <row r="10" spans="1:19" ht="24.95" customHeight="1" x14ac:dyDescent="0.2">
      <c r="A10" s="35" t="s">
        <v>33</v>
      </c>
      <c r="B10" s="35" t="s">
        <v>36</v>
      </c>
      <c r="C10" s="39" t="s">
        <v>133</v>
      </c>
      <c r="D10" s="40">
        <v>5.5802792321116925</v>
      </c>
      <c r="E10" s="40">
        <v>4.2207678883071553</v>
      </c>
      <c r="F10" s="40">
        <v>2.6980802792321117</v>
      </c>
      <c r="G10" s="40">
        <v>3.0628272251308899</v>
      </c>
      <c r="H10" s="40">
        <v>8.2783595113438047</v>
      </c>
      <c r="I10" s="40">
        <v>7.2835951134380457</v>
      </c>
      <c r="J10" s="41">
        <v>0.67868700878409616</v>
      </c>
      <c r="K10" s="41">
        <v>1.228587962962963</v>
      </c>
      <c r="L10" s="41">
        <v>0.91880135331077817</v>
      </c>
      <c r="M10" s="41">
        <v>1.0168621700879765</v>
      </c>
      <c r="N10" s="59" t="s">
        <v>154</v>
      </c>
      <c r="O10" s="42">
        <v>0</v>
      </c>
      <c r="P10" s="42">
        <v>0</v>
      </c>
      <c r="Q10" s="42">
        <v>0</v>
      </c>
      <c r="R10" s="42">
        <v>7</v>
      </c>
      <c r="S10" s="42">
        <v>0</v>
      </c>
    </row>
    <row r="11" spans="1:19" ht="24.95" customHeight="1" x14ac:dyDescent="0.2">
      <c r="A11" s="35" t="s">
        <v>33</v>
      </c>
      <c r="B11" s="35" t="s">
        <v>34</v>
      </c>
      <c r="C11" s="39" t="s">
        <v>34</v>
      </c>
      <c r="D11" s="40">
        <v>16.576785714285716</v>
      </c>
      <c r="E11" s="40">
        <v>13.605357142857143</v>
      </c>
      <c r="F11" s="40">
        <v>3.1</v>
      </c>
      <c r="G11" s="40">
        <v>1.2785714285714285</v>
      </c>
      <c r="H11" s="40">
        <v>19.676785714285714</v>
      </c>
      <c r="I11" s="40">
        <v>14.883928571428571</v>
      </c>
      <c r="J11" s="41">
        <v>0.81544981699094587</v>
      </c>
      <c r="K11" s="41">
        <v>0.38709677419354838</v>
      </c>
      <c r="L11" s="41">
        <v>0.82746823069403719</v>
      </c>
      <c r="M11" s="41" t="s">
        <v>150</v>
      </c>
      <c r="N11" s="59" t="s">
        <v>155</v>
      </c>
      <c r="O11" s="42">
        <v>0</v>
      </c>
      <c r="P11" s="42">
        <v>0</v>
      </c>
      <c r="Q11" s="42">
        <v>0</v>
      </c>
      <c r="R11" s="42">
        <v>1</v>
      </c>
      <c r="S11" s="42">
        <v>0</v>
      </c>
    </row>
    <row r="12" spans="1:19" ht="15" customHeight="1" x14ac:dyDescent="0.2">
      <c r="C12" s="108" t="s">
        <v>42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ht="34.5" customHeight="1" x14ac:dyDescent="0.2">
      <c r="A13" s="35" t="s">
        <v>42</v>
      </c>
      <c r="B13" s="35" t="s">
        <v>43</v>
      </c>
      <c r="C13" s="39" t="s">
        <v>43</v>
      </c>
      <c r="D13" s="40">
        <v>3.5648648648648646</v>
      </c>
      <c r="E13" s="40">
        <v>2.9777777777777779</v>
      </c>
      <c r="F13" s="40">
        <v>2.7927927927927927</v>
      </c>
      <c r="G13" s="40">
        <v>3.7441441441441441</v>
      </c>
      <c r="H13" s="40">
        <v>6.3576576576576578</v>
      </c>
      <c r="I13" s="40">
        <v>6.7219219219219228</v>
      </c>
      <c r="J13" s="41">
        <v>0.74868234991644178</v>
      </c>
      <c r="K13" s="41">
        <v>1.228110599078341</v>
      </c>
      <c r="L13" s="41">
        <v>1</v>
      </c>
      <c r="M13" s="41">
        <v>1.4838709677419355</v>
      </c>
      <c r="N13" s="56" t="s">
        <v>171</v>
      </c>
      <c r="O13" s="43">
        <v>0</v>
      </c>
      <c r="P13" s="43">
        <v>0</v>
      </c>
      <c r="Q13" s="43">
        <v>0</v>
      </c>
      <c r="R13" s="43">
        <v>2</v>
      </c>
      <c r="S13" s="43">
        <v>0</v>
      </c>
    </row>
    <row r="14" spans="1:19" ht="24.95" customHeight="1" x14ac:dyDescent="0.2">
      <c r="A14" s="35" t="s">
        <v>42</v>
      </c>
      <c r="B14" s="35" t="s">
        <v>45</v>
      </c>
      <c r="C14" s="39" t="s">
        <v>45</v>
      </c>
      <c r="D14" s="40">
        <v>12.657012195121951</v>
      </c>
      <c r="E14" s="40">
        <v>11.801321138211382</v>
      </c>
      <c r="F14" s="40">
        <v>9.5030487804878057</v>
      </c>
      <c r="G14" s="40">
        <v>8.8033536585365848</v>
      </c>
      <c r="H14" s="40">
        <v>26.321646341463413</v>
      </c>
      <c r="I14" s="40">
        <v>23.751016260162601</v>
      </c>
      <c r="J14" s="41">
        <v>0.8781464872944692</v>
      </c>
      <c r="K14" s="41">
        <v>0.89754566210045661</v>
      </c>
      <c r="L14" s="41">
        <v>1.0432551319648093</v>
      </c>
      <c r="M14" s="41">
        <v>0.96336996336996339</v>
      </c>
      <c r="N14" s="48"/>
      <c r="O14" s="43">
        <v>0</v>
      </c>
      <c r="P14" s="43">
        <v>0</v>
      </c>
      <c r="Q14" s="43">
        <v>0</v>
      </c>
      <c r="R14" s="43">
        <v>1</v>
      </c>
      <c r="S14" s="43">
        <v>0</v>
      </c>
    </row>
    <row r="15" spans="1:19" ht="24.95" customHeight="1" x14ac:dyDescent="0.2">
      <c r="A15" s="35" t="s">
        <v>42</v>
      </c>
      <c r="B15" s="35" t="s">
        <v>47</v>
      </c>
      <c r="C15" s="39" t="s">
        <v>47</v>
      </c>
      <c r="D15" s="40">
        <v>12.518918918918919</v>
      </c>
      <c r="E15" s="40">
        <v>10.686936936936936</v>
      </c>
      <c r="F15" s="40">
        <v>4.7675675675675677</v>
      </c>
      <c r="G15" s="40">
        <v>3.0802702702702702</v>
      </c>
      <c r="H15" s="40">
        <v>18.21891891891892</v>
      </c>
      <c r="I15" s="40">
        <v>15.38882882882883</v>
      </c>
      <c r="J15" s="41">
        <v>0.79370665034679733</v>
      </c>
      <c r="K15" s="41">
        <v>0.76726272352132052</v>
      </c>
      <c r="L15" s="41">
        <v>0.99731182795698903</v>
      </c>
      <c r="M15" s="41">
        <v>0.44988864142538976</v>
      </c>
      <c r="N15" s="58" t="s">
        <v>175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4.95" customHeight="1" x14ac:dyDescent="0.2">
      <c r="A16" s="35" t="s">
        <v>42</v>
      </c>
      <c r="B16" s="35" t="s">
        <v>49</v>
      </c>
      <c r="C16" s="39" t="s">
        <v>49</v>
      </c>
      <c r="D16" s="40">
        <v>3.2540849673202614</v>
      </c>
      <c r="E16" s="40">
        <v>2.7844498910675379</v>
      </c>
      <c r="F16" s="40">
        <v>2.8872549019607843</v>
      </c>
      <c r="G16" s="40">
        <v>2.9293300653594772</v>
      </c>
      <c r="H16" s="40">
        <v>6.1413398692810457</v>
      </c>
      <c r="I16" s="40">
        <v>5.7137799564270146</v>
      </c>
      <c r="J16" s="41">
        <v>0.79182704644598401</v>
      </c>
      <c r="K16" s="41">
        <v>0.965668202764977</v>
      </c>
      <c r="L16" s="41">
        <v>0.97545126353790612</v>
      </c>
      <c r="M16" s="41">
        <v>1.0923753665689149</v>
      </c>
      <c r="N16" s="50"/>
      <c r="O16" s="43">
        <v>5</v>
      </c>
      <c r="P16" s="43">
        <v>0</v>
      </c>
      <c r="Q16" s="43">
        <v>0</v>
      </c>
      <c r="R16" s="43">
        <v>0</v>
      </c>
      <c r="S16" s="43">
        <v>0</v>
      </c>
    </row>
    <row r="17" spans="1:19" ht="24.95" customHeight="1" x14ac:dyDescent="0.2">
      <c r="A17" s="35" t="s">
        <v>42</v>
      </c>
      <c r="B17" s="35" t="s">
        <v>52</v>
      </c>
      <c r="C17" s="39" t="s">
        <v>134</v>
      </c>
      <c r="D17" s="40">
        <v>3.8829268292682926</v>
      </c>
      <c r="E17" s="40">
        <v>3.5454268292682927</v>
      </c>
      <c r="F17" s="40">
        <v>3.8890243902439026</v>
      </c>
      <c r="G17" s="40">
        <v>2.4695121951219514</v>
      </c>
      <c r="H17" s="40">
        <v>7.7719512195121947</v>
      </c>
      <c r="I17" s="40">
        <v>6.0149390243902436</v>
      </c>
      <c r="J17" s="41">
        <v>0.76590330788804073</v>
      </c>
      <c r="K17" s="41">
        <v>0.57132963988919672</v>
      </c>
      <c r="L17" s="41">
        <v>1.2242053789731051</v>
      </c>
      <c r="M17" s="41">
        <v>0.76979472140762462</v>
      </c>
      <c r="N17" s="48" t="s">
        <v>156</v>
      </c>
      <c r="O17" s="43">
        <v>11</v>
      </c>
      <c r="P17" s="43">
        <v>0</v>
      </c>
      <c r="Q17" s="43">
        <v>0</v>
      </c>
      <c r="R17" s="43">
        <v>2</v>
      </c>
      <c r="S17" s="43">
        <v>0</v>
      </c>
    </row>
    <row r="18" spans="1:19" ht="24.95" customHeight="1" x14ac:dyDescent="0.2">
      <c r="A18" s="35" t="s">
        <v>42</v>
      </c>
      <c r="B18" s="35" t="s">
        <v>54</v>
      </c>
      <c r="C18" s="39" t="s">
        <v>54</v>
      </c>
      <c r="D18" s="40">
        <v>4.1771099744245523</v>
      </c>
      <c r="E18" s="40">
        <v>3.311807331628303</v>
      </c>
      <c r="F18" s="40">
        <v>1.8177749360613811</v>
      </c>
      <c r="G18" s="40">
        <v>2.0728900255754477</v>
      </c>
      <c r="H18" s="40">
        <v>5.9948849104859336</v>
      </c>
      <c r="I18" s="40">
        <v>5.5931372549019605</v>
      </c>
      <c r="J18" s="41">
        <v>0.71673236968900567</v>
      </c>
      <c r="K18" s="41">
        <v>1.1170506912442397</v>
      </c>
      <c r="L18" s="41">
        <v>0.8990102639296188</v>
      </c>
      <c r="M18" s="41">
        <v>1.2154531946508171</v>
      </c>
      <c r="N18" s="60" t="s">
        <v>157</v>
      </c>
      <c r="O18" s="43">
        <v>0</v>
      </c>
      <c r="P18" s="43">
        <v>0</v>
      </c>
      <c r="Q18" s="43">
        <v>0</v>
      </c>
      <c r="R18" s="43">
        <v>2</v>
      </c>
      <c r="S18" s="43">
        <v>0</v>
      </c>
    </row>
    <row r="19" spans="1:19" ht="24.95" customHeight="1" x14ac:dyDescent="0.2">
      <c r="A19" s="35" t="s">
        <v>42</v>
      </c>
      <c r="B19" s="35" t="s">
        <v>55</v>
      </c>
      <c r="C19" s="39" t="s">
        <v>55</v>
      </c>
      <c r="D19" s="40">
        <v>2.7151230949589684</v>
      </c>
      <c r="E19" s="40">
        <v>2.7746189917936692</v>
      </c>
      <c r="F19" s="40">
        <v>2.5650644783118404</v>
      </c>
      <c r="G19" s="40">
        <v>3.0096717467760845</v>
      </c>
      <c r="H19" s="40">
        <v>5.2801875732708092</v>
      </c>
      <c r="I19" s="40">
        <v>5.7842907385697542</v>
      </c>
      <c r="J19" s="41">
        <v>1.0616782675947407</v>
      </c>
      <c r="K19" s="41">
        <v>1.0410026560424968</v>
      </c>
      <c r="L19" s="41">
        <v>0.97165200391006845</v>
      </c>
      <c r="M19" s="41">
        <v>1.4655425219941349</v>
      </c>
      <c r="N19" s="48" t="s">
        <v>158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</row>
    <row r="20" spans="1:19" ht="24.95" customHeight="1" x14ac:dyDescent="0.2">
      <c r="A20" s="35" t="s">
        <v>42</v>
      </c>
      <c r="B20" s="35" t="s">
        <v>57</v>
      </c>
      <c r="C20" s="39" t="s">
        <v>57</v>
      </c>
      <c r="D20" s="40">
        <v>3.6558219178082192</v>
      </c>
      <c r="E20" s="40">
        <v>3.2233162100456618</v>
      </c>
      <c r="F20" s="40">
        <v>3.0702054794520546</v>
      </c>
      <c r="G20" s="40">
        <v>3.7164668949771693</v>
      </c>
      <c r="H20" s="40">
        <v>6.9623287671232879</v>
      </c>
      <c r="I20" s="40">
        <v>7.1760844748858457</v>
      </c>
      <c r="J20" s="41">
        <v>0.84706959706959695</v>
      </c>
      <c r="K20" s="41">
        <v>1.2307979120059658</v>
      </c>
      <c r="L20" s="41">
        <v>0.93292682926829273</v>
      </c>
      <c r="M20" s="41">
        <v>1.1769059955588452</v>
      </c>
      <c r="N20" s="48" t="s">
        <v>177</v>
      </c>
      <c r="O20" s="43">
        <v>1</v>
      </c>
      <c r="P20" s="43">
        <v>0</v>
      </c>
      <c r="Q20" s="43">
        <v>0</v>
      </c>
      <c r="R20" s="43">
        <v>2</v>
      </c>
      <c r="S20" s="43">
        <v>0</v>
      </c>
    </row>
    <row r="21" spans="1:19" ht="24.95" customHeight="1" x14ac:dyDescent="0.2">
      <c r="A21" s="35" t="s">
        <v>42</v>
      </c>
      <c r="B21" s="35" t="s">
        <v>58</v>
      </c>
      <c r="C21" s="39" t="s">
        <v>58</v>
      </c>
      <c r="D21" s="40">
        <v>3.4302461899179368</v>
      </c>
      <c r="E21" s="40">
        <v>2.9554513481828839</v>
      </c>
      <c r="F21" s="40">
        <v>2.0715123094958967</v>
      </c>
      <c r="G21" s="40">
        <v>2.5064478311840563</v>
      </c>
      <c r="H21" s="40">
        <v>5.906213364595545</v>
      </c>
      <c r="I21" s="40">
        <v>5.5832356389214537</v>
      </c>
      <c r="J21" s="41">
        <v>0.79900157645822389</v>
      </c>
      <c r="K21" s="41">
        <v>1.1255760368663594</v>
      </c>
      <c r="L21" s="41">
        <v>0.97800586510263932</v>
      </c>
      <c r="M21" s="41">
        <v>1.344208211143695</v>
      </c>
      <c r="N21" s="51" t="s">
        <v>159</v>
      </c>
      <c r="O21" s="43">
        <v>0</v>
      </c>
      <c r="P21" s="43">
        <v>0</v>
      </c>
      <c r="Q21" s="43">
        <v>0</v>
      </c>
      <c r="R21" s="43">
        <v>2</v>
      </c>
      <c r="S21" s="43">
        <v>0</v>
      </c>
    </row>
    <row r="22" spans="1:19" ht="24.95" customHeight="1" x14ac:dyDescent="0.2">
      <c r="A22" s="35" t="s">
        <v>42</v>
      </c>
      <c r="B22" s="35" t="s">
        <v>59</v>
      </c>
      <c r="C22" s="39" t="s">
        <v>59</v>
      </c>
      <c r="D22" s="40">
        <v>5.3772652388797368</v>
      </c>
      <c r="E22" s="40">
        <v>5.1433278418451405</v>
      </c>
      <c r="F22" s="40">
        <v>3.7948929159802307</v>
      </c>
      <c r="G22" s="40">
        <v>3.1485447556287753</v>
      </c>
      <c r="H22" s="40">
        <v>9.1721581548599662</v>
      </c>
      <c r="I22" s="40">
        <v>8.2918725974739154</v>
      </c>
      <c r="J22" s="41">
        <v>0.87263157894736854</v>
      </c>
      <c r="K22" s="41">
        <v>0.87988104473752271</v>
      </c>
      <c r="L22" s="41">
        <v>1.0733137829912023</v>
      </c>
      <c r="M22" s="41">
        <v>0.76589452932479052</v>
      </c>
      <c r="N22" s="50"/>
      <c r="O22" s="43">
        <v>0</v>
      </c>
      <c r="P22" s="43">
        <v>0</v>
      </c>
      <c r="Q22" s="43">
        <v>0</v>
      </c>
      <c r="R22" s="43">
        <v>2</v>
      </c>
      <c r="S22" s="43">
        <v>0</v>
      </c>
    </row>
    <row r="23" spans="1:19" ht="24.95" customHeight="1" x14ac:dyDescent="0.2">
      <c r="A23" s="35" t="s">
        <v>42</v>
      </c>
      <c r="B23" s="35" t="s">
        <v>60</v>
      </c>
      <c r="C23" s="39" t="s">
        <v>60</v>
      </c>
      <c r="D23" s="40">
        <v>33.182795698924728</v>
      </c>
      <c r="E23" s="40">
        <v>28.11021505376344</v>
      </c>
      <c r="F23" s="40">
        <v>3.8333333333333335</v>
      </c>
      <c r="G23" s="40">
        <v>0.58422939068100355</v>
      </c>
      <c r="H23" s="40">
        <v>37.016129032258064</v>
      </c>
      <c r="I23" s="40">
        <v>28.694444444444443</v>
      </c>
      <c r="J23" s="41">
        <v>0.84375</v>
      </c>
      <c r="K23" s="41">
        <v>0.1640953716690042</v>
      </c>
      <c r="L23" s="41">
        <v>0.85050712127751404</v>
      </c>
      <c r="M23" s="41">
        <v>0.12903225806451613</v>
      </c>
      <c r="N23" s="50" t="s">
        <v>160</v>
      </c>
      <c r="O23" s="43">
        <v>0</v>
      </c>
      <c r="P23" s="43">
        <v>0</v>
      </c>
      <c r="Q23" s="43">
        <v>0</v>
      </c>
      <c r="R23" s="43">
        <v>1</v>
      </c>
      <c r="S23" s="43">
        <v>0</v>
      </c>
    </row>
    <row r="24" spans="1:19" ht="24.95" customHeight="1" x14ac:dyDescent="0.2">
      <c r="A24" s="35" t="s">
        <v>42</v>
      </c>
      <c r="B24" s="35" t="s">
        <v>61</v>
      </c>
      <c r="C24" s="39" t="s">
        <v>61</v>
      </c>
      <c r="D24" s="40">
        <v>9.4500490918016684</v>
      </c>
      <c r="E24" s="40">
        <v>8.4741040746195395</v>
      </c>
      <c r="F24" s="40">
        <v>3.2525773195876289</v>
      </c>
      <c r="G24" s="40">
        <v>3.3737113402061856</v>
      </c>
      <c r="H24" s="40">
        <v>12.702626411389296</v>
      </c>
      <c r="I24" s="40">
        <v>12.024545900834561</v>
      </c>
      <c r="J24" s="41">
        <v>0.87375460316743081</v>
      </c>
      <c r="K24" s="41">
        <v>1.0135443864229765</v>
      </c>
      <c r="L24" s="41">
        <v>0.92778592375366564</v>
      </c>
      <c r="M24" s="41">
        <v>1.0909090909090908</v>
      </c>
      <c r="N24" s="48"/>
      <c r="O24" s="43">
        <v>7</v>
      </c>
      <c r="P24" s="43">
        <v>0</v>
      </c>
      <c r="Q24" s="43">
        <v>0</v>
      </c>
      <c r="R24" s="43">
        <v>1</v>
      </c>
      <c r="S24" s="43">
        <v>0</v>
      </c>
    </row>
    <row r="25" spans="1:19" ht="36.75" customHeight="1" x14ac:dyDescent="0.2">
      <c r="A25" s="35" t="s">
        <v>42</v>
      </c>
      <c r="B25" s="35" t="s">
        <v>63</v>
      </c>
      <c r="C25" s="39" t="s">
        <v>63</v>
      </c>
      <c r="D25" s="40">
        <v>3.4877650897226755</v>
      </c>
      <c r="E25" s="40">
        <v>2.9204730831973897</v>
      </c>
      <c r="F25" s="40">
        <v>3.2128874388254487</v>
      </c>
      <c r="G25" s="40">
        <v>3.6570146818923326</v>
      </c>
      <c r="H25" s="40">
        <v>7.0008156606851548</v>
      </c>
      <c r="I25" s="40">
        <v>6.8344208809135401</v>
      </c>
      <c r="J25" s="41">
        <v>0.7611607142857143</v>
      </c>
      <c r="K25" s="41">
        <v>1.0172147001934235</v>
      </c>
      <c r="L25" s="41">
        <v>1</v>
      </c>
      <c r="M25" s="41">
        <v>1.3692762186115215</v>
      </c>
      <c r="N25" s="60" t="s">
        <v>178</v>
      </c>
      <c r="O25" s="43">
        <v>0</v>
      </c>
      <c r="P25" s="43">
        <v>0</v>
      </c>
      <c r="Q25" s="43">
        <v>0</v>
      </c>
      <c r="R25" s="43">
        <v>1</v>
      </c>
      <c r="S25" s="43">
        <v>0</v>
      </c>
    </row>
    <row r="26" spans="1:19" ht="24.95" customHeight="1" x14ac:dyDescent="0.2">
      <c r="A26" s="35" t="s">
        <v>42</v>
      </c>
      <c r="B26" s="35" t="s">
        <v>64</v>
      </c>
      <c r="C26" s="39" t="s">
        <v>64</v>
      </c>
      <c r="D26" s="40">
        <v>4.6771062271062274</v>
      </c>
      <c r="E26" s="40">
        <v>4.7627943485086339</v>
      </c>
      <c r="F26" s="40">
        <v>2.5168759811616956</v>
      </c>
      <c r="G26" s="40">
        <v>2.5361067503924648</v>
      </c>
      <c r="H26" s="40">
        <v>7.1939822082679221</v>
      </c>
      <c r="I26" s="40">
        <v>7.357770800627943</v>
      </c>
      <c r="J26" s="41">
        <v>1.0047559651468516</v>
      </c>
      <c r="K26" s="41">
        <v>0.99756493506493504</v>
      </c>
      <c r="L26" s="41">
        <v>1.0407754010695187</v>
      </c>
      <c r="M26" s="41">
        <v>1.021347073978653</v>
      </c>
      <c r="N26" s="51"/>
      <c r="O26" s="43">
        <v>2</v>
      </c>
      <c r="P26" s="43">
        <v>0</v>
      </c>
      <c r="Q26" s="43">
        <v>0</v>
      </c>
      <c r="R26" s="43">
        <v>7</v>
      </c>
      <c r="S26" s="43">
        <v>0</v>
      </c>
    </row>
    <row r="27" spans="1:19" ht="24.95" customHeight="1" x14ac:dyDescent="0.2">
      <c r="A27" s="35" t="s">
        <v>42</v>
      </c>
      <c r="B27" s="35" t="s">
        <v>65</v>
      </c>
      <c r="C27" s="39" t="s">
        <v>65</v>
      </c>
      <c r="D27" s="40">
        <v>3.5412517780938835</v>
      </c>
      <c r="E27" s="40">
        <v>3.2817686107159787</v>
      </c>
      <c r="F27" s="40">
        <v>2.5135135135135136</v>
      </c>
      <c r="G27" s="40">
        <v>2.4640825035561877</v>
      </c>
      <c r="H27" s="40">
        <v>6.6308677098150781</v>
      </c>
      <c r="I27" s="40">
        <v>5.9919393077287806</v>
      </c>
      <c r="J27" s="41">
        <v>0.86776906466643933</v>
      </c>
      <c r="K27" s="41">
        <v>0.88686635944700465</v>
      </c>
      <c r="L27" s="41">
        <v>1.0112414467253177</v>
      </c>
      <c r="M27" s="41">
        <v>1.1290322580645162</v>
      </c>
      <c r="N27" s="48"/>
      <c r="O27" s="43">
        <v>18</v>
      </c>
      <c r="P27" s="43">
        <v>0</v>
      </c>
      <c r="Q27" s="43">
        <v>0</v>
      </c>
      <c r="R27" s="43">
        <v>4</v>
      </c>
      <c r="S27" s="43">
        <v>0</v>
      </c>
    </row>
    <row r="28" spans="1:19" ht="24.95" customHeight="1" x14ac:dyDescent="0.2">
      <c r="A28" s="35" t="s">
        <v>42</v>
      </c>
      <c r="B28" s="35" t="s">
        <v>67</v>
      </c>
      <c r="C28" s="39" t="s">
        <v>67</v>
      </c>
      <c r="D28" s="40">
        <v>1.3685220729366603</v>
      </c>
      <c r="E28" s="40">
        <v>1.3838771593090211</v>
      </c>
      <c r="F28" s="40">
        <v>3.5508637236084453</v>
      </c>
      <c r="G28" s="40">
        <v>3.4755278310940501</v>
      </c>
      <c r="H28" s="40">
        <v>4.9193857965451055</v>
      </c>
      <c r="I28" s="40">
        <v>4.8594049904030712</v>
      </c>
      <c r="J28" s="41">
        <v>1.0040322580645162</v>
      </c>
      <c r="K28" s="41">
        <v>0.97581335616438358</v>
      </c>
      <c r="L28" s="41">
        <v>1.0190615835777126</v>
      </c>
      <c r="M28" s="41">
        <v>0.9838709677419355</v>
      </c>
      <c r="N28" s="50"/>
      <c r="O28" s="43">
        <v>0</v>
      </c>
      <c r="P28" s="43">
        <v>0</v>
      </c>
      <c r="Q28" s="43">
        <v>0</v>
      </c>
      <c r="R28" s="43">
        <v>0</v>
      </c>
      <c r="S28" s="43">
        <v>0</v>
      </c>
    </row>
    <row r="29" spans="1:19" ht="24.95" customHeight="1" x14ac:dyDescent="0.2">
      <c r="A29" s="35" t="s">
        <v>42</v>
      </c>
      <c r="B29" s="35" t="s">
        <v>75</v>
      </c>
      <c r="C29" s="39" t="s">
        <v>75</v>
      </c>
      <c r="D29" s="40">
        <v>13.90893470790378</v>
      </c>
      <c r="E29" s="40">
        <v>9.5876288659793811</v>
      </c>
      <c r="F29" s="40">
        <v>4.1546391752577323</v>
      </c>
      <c r="G29" s="40">
        <v>3.5257731958762886</v>
      </c>
      <c r="H29" s="40">
        <v>18.063573883161514</v>
      </c>
      <c r="I29" s="40">
        <v>13.11340206185567</v>
      </c>
      <c r="J29" s="41">
        <v>0.61472785485592318</v>
      </c>
      <c r="K29" s="41">
        <v>0.87327188940092171</v>
      </c>
      <c r="L29" s="41">
        <v>0.7917888563049853</v>
      </c>
      <c r="M29" s="41">
        <v>0.78592375366568912</v>
      </c>
      <c r="N29" s="52" t="s">
        <v>173</v>
      </c>
      <c r="O29" s="43">
        <v>0</v>
      </c>
      <c r="P29" s="43">
        <v>0</v>
      </c>
      <c r="Q29" s="43">
        <v>0</v>
      </c>
      <c r="R29" s="43">
        <v>1</v>
      </c>
      <c r="S29" s="43">
        <v>0</v>
      </c>
    </row>
    <row r="30" spans="1:19" ht="24.95" customHeight="1" x14ac:dyDescent="0.2">
      <c r="A30" s="35" t="s">
        <v>42</v>
      </c>
      <c r="B30" s="35" t="s">
        <v>68</v>
      </c>
      <c r="C30" s="39" t="s">
        <v>135</v>
      </c>
      <c r="D30" s="40">
        <v>3.7803970223325063</v>
      </c>
      <c r="E30" s="40">
        <v>3.0129859387923905</v>
      </c>
      <c r="F30" s="40">
        <v>2.8821339950372207</v>
      </c>
      <c r="G30" s="40">
        <v>2.4602977667493797</v>
      </c>
      <c r="H30" s="40">
        <v>6.9658808933002483</v>
      </c>
      <c r="I30" s="40">
        <v>5.7561621174524404</v>
      </c>
      <c r="J30" s="41">
        <v>0.7045289855072463</v>
      </c>
      <c r="K30" s="41">
        <v>0.7976923076923077</v>
      </c>
      <c r="L30" s="41">
        <v>0.97996089931573804</v>
      </c>
      <c r="M30" s="41">
        <v>0.92473118279569888</v>
      </c>
      <c r="N30" s="52" t="s">
        <v>161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</row>
    <row r="31" spans="1:19" ht="37.5" customHeight="1" x14ac:dyDescent="0.2">
      <c r="A31" s="35" t="s">
        <v>42</v>
      </c>
      <c r="B31" s="35" t="s">
        <v>70</v>
      </c>
      <c r="C31" s="39" t="s">
        <v>70</v>
      </c>
      <c r="D31" s="40">
        <v>5.150659133709981</v>
      </c>
      <c r="E31" s="40">
        <v>6.9295354676710614</v>
      </c>
      <c r="F31" s="40">
        <v>2.1393596986817327</v>
      </c>
      <c r="G31" s="40">
        <v>2.6322975517890774</v>
      </c>
      <c r="H31" s="40">
        <v>7.2900188323917137</v>
      </c>
      <c r="I31" s="40">
        <v>9.5618330194601384</v>
      </c>
      <c r="J31" s="41">
        <v>1.3380549065420562</v>
      </c>
      <c r="K31" s="41">
        <v>1.1468553459119497</v>
      </c>
      <c r="L31" s="41">
        <v>1.3576083414793092</v>
      </c>
      <c r="M31" s="41">
        <v>1.4252199413489737</v>
      </c>
      <c r="N31" s="57" t="s">
        <v>174</v>
      </c>
      <c r="O31" s="43">
        <v>0</v>
      </c>
      <c r="P31" s="43">
        <v>0</v>
      </c>
      <c r="Q31" s="43">
        <v>0</v>
      </c>
      <c r="R31" s="43">
        <v>5</v>
      </c>
      <c r="S31" s="43">
        <v>0</v>
      </c>
    </row>
    <row r="32" spans="1:19" ht="24.95" customHeight="1" x14ac:dyDescent="0.2">
      <c r="A32" s="35" t="s">
        <v>42</v>
      </c>
      <c r="B32" s="35" t="s">
        <v>72</v>
      </c>
      <c r="C32" s="39" t="s">
        <v>72</v>
      </c>
      <c r="D32" s="40">
        <v>3.558598548297041</v>
      </c>
      <c r="E32" s="40">
        <v>2.9018425460636519</v>
      </c>
      <c r="F32" s="40">
        <v>3.2989949748743719</v>
      </c>
      <c r="G32" s="40">
        <v>3.6097152428810722</v>
      </c>
      <c r="H32" s="40">
        <v>6.8575935231714134</v>
      </c>
      <c r="I32" s="40">
        <v>6.5115577889447236</v>
      </c>
      <c r="J32" s="41">
        <v>0.72021629366023876</v>
      </c>
      <c r="K32" s="41">
        <v>1.0006430041152263</v>
      </c>
      <c r="L32" s="41">
        <v>1.0168621700879765</v>
      </c>
      <c r="M32" s="41">
        <v>1.2741895570403368</v>
      </c>
      <c r="N32" s="52" t="s">
        <v>162</v>
      </c>
      <c r="O32" s="43">
        <v>5</v>
      </c>
      <c r="P32" s="43">
        <v>0</v>
      </c>
      <c r="Q32" s="43">
        <v>0</v>
      </c>
      <c r="R32" s="43">
        <v>3</v>
      </c>
      <c r="S32" s="43">
        <v>0</v>
      </c>
    </row>
    <row r="33" spans="1:19" ht="24.95" customHeight="1" x14ac:dyDescent="0.2">
      <c r="A33" s="35" t="s">
        <v>42</v>
      </c>
      <c r="B33" s="35" t="s">
        <v>73</v>
      </c>
      <c r="C33" s="39" t="s">
        <v>73</v>
      </c>
      <c r="D33" s="40">
        <v>6.5854430379746836</v>
      </c>
      <c r="E33" s="40">
        <v>5.2163765822784809</v>
      </c>
      <c r="F33" s="40">
        <v>3.1337025316455698</v>
      </c>
      <c r="G33" s="40">
        <v>2.8049841772151898</v>
      </c>
      <c r="H33" s="40">
        <v>9.7191455696202524</v>
      </c>
      <c r="I33" s="40">
        <v>8.2729430379746827</v>
      </c>
      <c r="J33" s="41">
        <v>0.76263446316216765</v>
      </c>
      <c r="K33" s="41">
        <v>0.82903350019252986</v>
      </c>
      <c r="L33" s="41">
        <v>0.83485428319105093</v>
      </c>
      <c r="M33" s="41">
        <v>1.0208944281524928</v>
      </c>
      <c r="N33" s="52" t="s">
        <v>163</v>
      </c>
      <c r="O33" s="43">
        <v>3</v>
      </c>
      <c r="P33" s="43">
        <v>0</v>
      </c>
      <c r="Q33" s="43">
        <v>0</v>
      </c>
      <c r="R33" s="43">
        <v>2</v>
      </c>
      <c r="S33" s="43">
        <v>0</v>
      </c>
    </row>
    <row r="34" spans="1:19" ht="24.95" customHeight="1" x14ac:dyDescent="0.2">
      <c r="A34" s="35" t="s">
        <v>42</v>
      </c>
      <c r="B34" s="35" t="s">
        <v>74</v>
      </c>
      <c r="C34" s="39" t="s">
        <v>74</v>
      </c>
      <c r="D34" s="40">
        <v>4.2418379685610637</v>
      </c>
      <c r="E34" s="40">
        <v>3.6298871422813384</v>
      </c>
      <c r="F34" s="40">
        <v>2.6614268440145104</v>
      </c>
      <c r="G34" s="40">
        <v>2.7732769044740024</v>
      </c>
      <c r="H34" s="40">
        <v>6.903264812575574</v>
      </c>
      <c r="I34" s="40">
        <v>6.4031640467553412</v>
      </c>
      <c r="J34" s="41">
        <v>0.76983756897489708</v>
      </c>
      <c r="K34" s="41">
        <v>0.96510862409479925</v>
      </c>
      <c r="L34" s="41">
        <v>0.99083241657499088</v>
      </c>
      <c r="M34" s="41">
        <v>1.2133431085043989</v>
      </c>
      <c r="N34" s="52" t="s">
        <v>179</v>
      </c>
      <c r="O34" s="43">
        <v>0</v>
      </c>
      <c r="P34" s="43">
        <v>0</v>
      </c>
      <c r="Q34" s="43">
        <v>0</v>
      </c>
      <c r="R34" s="43">
        <v>1</v>
      </c>
      <c r="S34" s="43">
        <v>0</v>
      </c>
    </row>
    <row r="35" spans="1:19" ht="24.95" customHeight="1" x14ac:dyDescent="0.2">
      <c r="A35" s="35" t="s">
        <v>42</v>
      </c>
      <c r="B35" s="35" t="s">
        <v>77</v>
      </c>
      <c r="C35" s="39" t="s">
        <v>77</v>
      </c>
      <c r="D35" s="40">
        <v>4.6283643892339539</v>
      </c>
      <c r="E35" s="40">
        <v>4.1692546583850936</v>
      </c>
      <c r="F35" s="40">
        <v>2.7279503105590064</v>
      </c>
      <c r="G35" s="40">
        <v>2.5257763975155281</v>
      </c>
      <c r="H35" s="40">
        <v>7.3563146997929607</v>
      </c>
      <c r="I35" s="40">
        <v>6.6950310559006212</v>
      </c>
      <c r="J35" s="41">
        <v>0.73198124877921744</v>
      </c>
      <c r="K35" s="41">
        <v>0.89184280052840159</v>
      </c>
      <c r="L35" s="41">
        <v>1.2714408233276158</v>
      </c>
      <c r="M35" s="41">
        <v>1.001466275659824</v>
      </c>
      <c r="N35" s="52" t="s">
        <v>180</v>
      </c>
      <c r="O35" s="43">
        <v>2</v>
      </c>
      <c r="P35" s="43">
        <v>0</v>
      </c>
      <c r="Q35" s="43">
        <v>0</v>
      </c>
      <c r="R35" s="43">
        <v>2</v>
      </c>
      <c r="S35" s="43">
        <v>0</v>
      </c>
    </row>
    <row r="36" spans="1:19" ht="24.95" customHeight="1" x14ac:dyDescent="0.2">
      <c r="A36" s="35" t="s">
        <v>42</v>
      </c>
      <c r="B36" s="35" t="s">
        <v>78</v>
      </c>
      <c r="C36" s="39" t="s">
        <v>136</v>
      </c>
      <c r="D36" s="40">
        <v>4.1610549943883282</v>
      </c>
      <c r="E36" s="40">
        <v>4.414927048260382</v>
      </c>
      <c r="F36" s="40">
        <v>1.8344556677890012</v>
      </c>
      <c r="G36" s="40">
        <v>1.4918630751964086</v>
      </c>
      <c r="H36" s="40">
        <v>5.9955106621773284</v>
      </c>
      <c r="I36" s="40">
        <v>6.026131687242799</v>
      </c>
      <c r="J36" s="41">
        <v>0.97149562620012797</v>
      </c>
      <c r="K36" s="41">
        <v>0.77174333204483958</v>
      </c>
      <c r="L36" s="41">
        <v>1.2148093841642229</v>
      </c>
      <c r="M36" s="41">
        <v>0.97067448680351909</v>
      </c>
      <c r="N36" s="55" t="s">
        <v>170</v>
      </c>
      <c r="O36" s="43">
        <v>10</v>
      </c>
      <c r="P36" s="43">
        <v>0</v>
      </c>
      <c r="Q36" s="43">
        <v>0</v>
      </c>
      <c r="R36" s="43">
        <v>2</v>
      </c>
      <c r="S36" s="43">
        <v>0</v>
      </c>
    </row>
    <row r="37" spans="1:19" ht="15" customHeight="1" x14ac:dyDescent="0.2">
      <c r="C37" s="110" t="s">
        <v>137</v>
      </c>
      <c r="D37" s="111"/>
      <c r="E37" s="111"/>
      <c r="F37" s="111"/>
      <c r="G37" s="111"/>
      <c r="H37" s="112"/>
      <c r="I37" s="112"/>
      <c r="J37" s="112"/>
      <c r="K37" s="112"/>
      <c r="L37" s="112"/>
      <c r="M37" s="112"/>
      <c r="N37" s="112"/>
      <c r="O37" s="112"/>
      <c r="P37" s="111"/>
      <c r="Q37" s="111"/>
      <c r="R37" s="111"/>
      <c r="S37" s="111"/>
    </row>
    <row r="38" spans="1:19" ht="24.95" customHeight="1" x14ac:dyDescent="0.2">
      <c r="A38" s="35" t="s">
        <v>81</v>
      </c>
      <c r="B38" s="35" t="s">
        <v>83</v>
      </c>
      <c r="C38" s="39" t="s">
        <v>83</v>
      </c>
      <c r="D38" s="40">
        <v>5.3340471092077086</v>
      </c>
      <c r="E38" s="40">
        <v>4.6509635974304064</v>
      </c>
      <c r="F38" s="40">
        <v>2.3158458244111348</v>
      </c>
      <c r="G38" s="40">
        <v>2.0294432548179873</v>
      </c>
      <c r="H38" s="40">
        <v>7.6498929336188439</v>
      </c>
      <c r="I38" s="40">
        <v>6.6804068522483941</v>
      </c>
      <c r="J38" s="41">
        <v>0.84162125340599458</v>
      </c>
      <c r="K38" s="41">
        <v>0.81937879810938552</v>
      </c>
      <c r="L38" s="41">
        <v>0.91544477028347992</v>
      </c>
      <c r="M38" s="41">
        <v>1</v>
      </c>
      <c r="N38" s="52"/>
      <c r="O38" s="43">
        <v>0</v>
      </c>
      <c r="P38" s="43">
        <v>0</v>
      </c>
      <c r="Q38" s="43">
        <v>0</v>
      </c>
      <c r="R38" s="43">
        <v>0</v>
      </c>
      <c r="S38" s="43">
        <v>0</v>
      </c>
    </row>
    <row r="39" spans="1:19" ht="24.95" customHeight="1" x14ac:dyDescent="0.2">
      <c r="A39" s="35" t="s">
        <v>81</v>
      </c>
      <c r="B39" s="35" t="s">
        <v>84</v>
      </c>
      <c r="C39" s="39" t="s">
        <v>84</v>
      </c>
      <c r="D39" s="40">
        <v>3.6841534008683068</v>
      </c>
      <c r="E39" s="40">
        <v>3.3966956102267249</v>
      </c>
      <c r="F39" s="40">
        <v>3.2941389290882777</v>
      </c>
      <c r="G39" s="40">
        <v>3.2501808972503619</v>
      </c>
      <c r="H39" s="40">
        <v>7.1027496382054993</v>
      </c>
      <c r="I39" s="40">
        <v>6.6468765074770868</v>
      </c>
      <c r="J39" s="41">
        <v>0.86830762498632541</v>
      </c>
      <c r="K39" s="41">
        <v>0.99750648314382606</v>
      </c>
      <c r="L39" s="41">
        <v>1.0019564685742235</v>
      </c>
      <c r="M39" s="41">
        <v>0.97336265884652984</v>
      </c>
      <c r="N39" s="53"/>
      <c r="O39" s="43">
        <v>0</v>
      </c>
      <c r="P39" s="43">
        <v>0</v>
      </c>
      <c r="Q39" s="43">
        <v>0</v>
      </c>
      <c r="R39" s="43">
        <v>0</v>
      </c>
      <c r="S39" s="43">
        <v>0</v>
      </c>
    </row>
    <row r="40" spans="1:19" ht="24.95" customHeight="1" x14ac:dyDescent="0.2">
      <c r="A40" s="35" t="s">
        <v>81</v>
      </c>
      <c r="B40" s="35" t="s">
        <v>85</v>
      </c>
      <c r="C40" s="39" t="s">
        <v>85</v>
      </c>
      <c r="D40" s="40">
        <v>6.0154929577464786</v>
      </c>
      <c r="E40" s="40">
        <v>4.5558685446009388</v>
      </c>
      <c r="F40" s="40">
        <v>2.1661971830985913</v>
      </c>
      <c r="G40" s="40">
        <v>1.6157276995305165</v>
      </c>
      <c r="H40" s="40">
        <v>8.1816901408450704</v>
      </c>
      <c r="I40" s="40">
        <v>6.1715962441314547</v>
      </c>
      <c r="J40" s="41">
        <v>0.65864006421281962</v>
      </c>
      <c r="K40" s="41">
        <v>0.77531152647975077</v>
      </c>
      <c r="L40" s="41">
        <v>0.967741935483871</v>
      </c>
      <c r="M40" s="41">
        <v>0.70894428152492672</v>
      </c>
      <c r="N40" s="52" t="s">
        <v>164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</row>
    <row r="41" spans="1:19" ht="24.95" customHeight="1" x14ac:dyDescent="0.2">
      <c r="A41" s="35" t="s">
        <v>81</v>
      </c>
      <c r="B41" s="35" t="s">
        <v>86</v>
      </c>
      <c r="C41" s="39" t="s">
        <v>138</v>
      </c>
      <c r="D41" s="40">
        <v>7.0770762229806605</v>
      </c>
      <c r="E41" s="40">
        <v>6.5243174061433455</v>
      </c>
      <c r="F41" s="40">
        <v>3.9343003412969284</v>
      </c>
      <c r="G41" s="40">
        <v>3.5063993174061432</v>
      </c>
      <c r="H41" s="40">
        <v>13.646188850967009</v>
      </c>
      <c r="I41" s="40">
        <v>11.299488054607508</v>
      </c>
      <c r="J41" s="41">
        <v>0.85835665051525289</v>
      </c>
      <c r="K41" s="41">
        <v>0.92343567819665762</v>
      </c>
      <c r="L41" s="41">
        <v>1.0129032258064516</v>
      </c>
      <c r="M41" s="41">
        <v>0.85058881256133467</v>
      </c>
      <c r="N41" s="52"/>
      <c r="O41" s="43">
        <v>0</v>
      </c>
      <c r="P41" s="43">
        <v>0</v>
      </c>
      <c r="Q41" s="43">
        <v>0</v>
      </c>
      <c r="R41" s="43">
        <v>0</v>
      </c>
      <c r="S41" s="43">
        <v>0</v>
      </c>
    </row>
    <row r="42" spans="1:19" ht="24.95" customHeight="1" x14ac:dyDescent="0.2">
      <c r="A42" s="35" t="s">
        <v>81</v>
      </c>
      <c r="B42" s="35" t="s">
        <v>60</v>
      </c>
      <c r="C42" s="39" t="s">
        <v>139</v>
      </c>
      <c r="D42" s="40">
        <v>31.982926829268294</v>
      </c>
      <c r="E42" s="40">
        <v>25.786585365853657</v>
      </c>
      <c r="F42" s="40">
        <v>4.2341463414634148</v>
      </c>
      <c r="G42" s="40">
        <v>1.3951219512195121</v>
      </c>
      <c r="H42" s="40">
        <v>38.024390243902438</v>
      </c>
      <c r="I42" s="40">
        <v>27.959756097560977</v>
      </c>
      <c r="J42" s="41">
        <v>0.76015410735274913</v>
      </c>
      <c r="K42" s="41">
        <v>0.3294930875576037</v>
      </c>
      <c r="L42" s="41">
        <v>0.87096774193548387</v>
      </c>
      <c r="M42" s="41" t="s">
        <v>150</v>
      </c>
      <c r="N42" s="52" t="s">
        <v>165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</row>
    <row r="43" spans="1:19" ht="24.95" customHeight="1" x14ac:dyDescent="0.2">
      <c r="A43" s="35" t="s">
        <v>81</v>
      </c>
      <c r="B43" s="35" t="s">
        <v>87</v>
      </c>
      <c r="C43" s="39" t="s">
        <v>87</v>
      </c>
      <c r="D43" s="40">
        <v>31.928070175438599</v>
      </c>
      <c r="E43" s="40">
        <v>31.857163742690055</v>
      </c>
      <c r="F43" s="40">
        <v>6.4078947368421053</v>
      </c>
      <c r="G43" s="40">
        <v>5.7119883040935671</v>
      </c>
      <c r="H43" s="40">
        <v>38.335964912280701</v>
      </c>
      <c r="I43" s="40">
        <v>37.569152046783621</v>
      </c>
      <c r="J43" s="41">
        <v>0.9899645096823102</v>
      </c>
      <c r="K43" s="41">
        <v>0.85237483953786908</v>
      </c>
      <c r="L43" s="41">
        <v>1.0066471163245359</v>
      </c>
      <c r="M43" s="41">
        <v>0.93597262952101667</v>
      </c>
      <c r="N43" s="53"/>
      <c r="O43" s="43">
        <v>0</v>
      </c>
      <c r="P43" s="43">
        <v>0</v>
      </c>
      <c r="Q43" s="43">
        <v>0</v>
      </c>
      <c r="R43" s="43">
        <v>0</v>
      </c>
      <c r="S43" s="43">
        <v>0</v>
      </c>
    </row>
    <row r="44" spans="1:19" ht="36.75" customHeight="1" x14ac:dyDescent="0.2">
      <c r="A44" s="35" t="s">
        <v>81</v>
      </c>
      <c r="B44" s="35" t="s">
        <v>75</v>
      </c>
      <c r="C44" s="39" t="s">
        <v>140</v>
      </c>
      <c r="D44" s="40">
        <v>14.216463414634147</v>
      </c>
      <c r="E44" s="40">
        <v>11.44359756097561</v>
      </c>
      <c r="F44" s="40">
        <v>4.350609756097561</v>
      </c>
      <c r="G44" s="40">
        <v>5.2378048780487809</v>
      </c>
      <c r="H44" s="40">
        <v>19.618902439024389</v>
      </c>
      <c r="I44" s="40">
        <v>17.504573170731707</v>
      </c>
      <c r="J44" s="41">
        <v>0.84428735192969051</v>
      </c>
      <c r="K44" s="41">
        <v>1.446979865771812</v>
      </c>
      <c r="L44" s="41">
        <v>0.75464320625610948</v>
      </c>
      <c r="M44" s="41">
        <v>0.93841642228739008</v>
      </c>
      <c r="N44" s="52" t="s">
        <v>176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</row>
    <row r="45" spans="1:19" ht="24.95" customHeight="1" x14ac:dyDescent="0.2">
      <c r="A45" s="35" t="s">
        <v>81</v>
      </c>
      <c r="B45" s="35" t="s">
        <v>77</v>
      </c>
      <c r="C45" s="39" t="s">
        <v>77</v>
      </c>
      <c r="D45" s="40">
        <v>4.6671732522796354</v>
      </c>
      <c r="E45" s="40">
        <v>4.1724924012158056</v>
      </c>
      <c r="F45" s="40">
        <v>3.6572948328267478</v>
      </c>
      <c r="G45" s="40">
        <v>3.5744680851063828</v>
      </c>
      <c r="H45" s="40">
        <v>8.3244680851063837</v>
      </c>
      <c r="I45" s="40">
        <v>7.7469604863221884</v>
      </c>
      <c r="J45" s="41">
        <v>0.91036906854130051</v>
      </c>
      <c r="K45" s="41">
        <v>0.95521525570644328</v>
      </c>
      <c r="L45" s="41">
        <v>0.87353372434017595</v>
      </c>
      <c r="M45" s="41">
        <v>1.0340236686390532</v>
      </c>
      <c r="N45" s="48"/>
      <c r="O45" s="43">
        <v>0</v>
      </c>
      <c r="P45" s="43">
        <v>0</v>
      </c>
      <c r="Q45" s="43">
        <v>0</v>
      </c>
      <c r="R45" s="43">
        <v>0</v>
      </c>
      <c r="S45" s="43">
        <v>0</v>
      </c>
    </row>
    <row r="46" spans="1:19" ht="24.95" customHeight="1" x14ac:dyDescent="0.2">
      <c r="A46" s="35" t="s">
        <v>81</v>
      </c>
      <c r="B46" s="35" t="s">
        <v>82</v>
      </c>
      <c r="C46" s="39" t="s">
        <v>82</v>
      </c>
      <c r="D46" s="40">
        <v>8.2064220183486238</v>
      </c>
      <c r="E46" s="40">
        <v>7.4412079510703366</v>
      </c>
      <c r="F46" s="40">
        <v>5.2408256880733948</v>
      </c>
      <c r="G46" s="40">
        <v>3.9678899082568808</v>
      </c>
      <c r="H46" s="40">
        <v>13.704128440366972</v>
      </c>
      <c r="I46" s="40">
        <v>12.124694189602447</v>
      </c>
      <c r="J46" s="41">
        <v>0.85795334838224235</v>
      </c>
      <c r="K46" s="41">
        <v>0.77167810355583277</v>
      </c>
      <c r="L46" s="41">
        <v>0.98606016140865738</v>
      </c>
      <c r="M46" s="41">
        <v>0.72287390029325516</v>
      </c>
      <c r="N46" s="53" t="s">
        <v>166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</row>
    <row r="47" spans="1:19" ht="24.95" customHeight="1" x14ac:dyDescent="0.2">
      <c r="A47" s="35" t="s">
        <v>81</v>
      </c>
      <c r="B47" s="35" t="s">
        <v>90</v>
      </c>
      <c r="C47" s="39" t="s">
        <v>141</v>
      </c>
      <c r="D47" s="40">
        <v>3.5595382746051034</v>
      </c>
      <c r="E47" s="40">
        <v>3.3737343053867965</v>
      </c>
      <c r="F47" s="40">
        <v>2.6373025516403401</v>
      </c>
      <c r="G47" s="40">
        <v>2.3681652490886997</v>
      </c>
      <c r="H47" s="40">
        <v>6.579384366140137</v>
      </c>
      <c r="I47" s="40">
        <v>6.067233697853383</v>
      </c>
      <c r="J47" s="41">
        <v>0.94385826079310642</v>
      </c>
      <c r="K47" s="41">
        <v>0.88545515619751425</v>
      </c>
      <c r="L47" s="41">
        <v>0.95502901353965186</v>
      </c>
      <c r="M47" s="41">
        <v>0.92521994134897356</v>
      </c>
      <c r="N47" s="52"/>
      <c r="O47" s="43">
        <v>1</v>
      </c>
      <c r="P47" s="43">
        <v>0</v>
      </c>
      <c r="Q47" s="43">
        <v>0</v>
      </c>
      <c r="R47" s="43">
        <v>0</v>
      </c>
      <c r="S47" s="43">
        <v>0</v>
      </c>
    </row>
    <row r="48" spans="1:19" ht="24.95" customHeight="1" x14ac:dyDescent="0.2">
      <c r="A48" s="35" t="s">
        <v>81</v>
      </c>
      <c r="B48" s="35" t="s">
        <v>91</v>
      </c>
      <c r="C48" s="39" t="s">
        <v>142</v>
      </c>
      <c r="D48" s="40">
        <v>4.9631147540983607</v>
      </c>
      <c r="E48" s="40">
        <v>3.5987332339791358</v>
      </c>
      <c r="F48" s="40">
        <v>2.9493293591654246</v>
      </c>
      <c r="G48" s="40">
        <v>3.1849230004967706</v>
      </c>
      <c r="H48" s="40">
        <v>8.6054396423248889</v>
      </c>
      <c r="I48" s="40">
        <v>7.3909587680079483</v>
      </c>
      <c r="J48" s="41">
        <v>0.61620977353992845</v>
      </c>
      <c r="K48" s="41">
        <v>1.1048407806882381</v>
      </c>
      <c r="L48" s="41">
        <v>0.97067448680351909</v>
      </c>
      <c r="M48" s="41">
        <v>1.0323054331864905</v>
      </c>
      <c r="N48" s="52" t="s">
        <v>167</v>
      </c>
      <c r="O48" s="43">
        <v>3</v>
      </c>
      <c r="P48" s="43">
        <v>0</v>
      </c>
      <c r="Q48" s="43">
        <v>0</v>
      </c>
      <c r="R48" s="43">
        <v>0</v>
      </c>
      <c r="S48" s="43">
        <v>0</v>
      </c>
    </row>
    <row r="49" spans="1:19" ht="24.95" customHeight="1" x14ac:dyDescent="0.2">
      <c r="A49" s="35" t="s">
        <v>81</v>
      </c>
      <c r="B49" s="35" t="s">
        <v>92</v>
      </c>
      <c r="C49" s="39" t="s">
        <v>143</v>
      </c>
      <c r="D49" s="40">
        <v>3.7186046511627908</v>
      </c>
      <c r="E49" s="40">
        <v>3.0092054263565897</v>
      </c>
      <c r="F49" s="40">
        <v>3.1406976744186048</v>
      </c>
      <c r="G49" s="40">
        <v>2.9421511627906978</v>
      </c>
      <c r="H49" s="40">
        <v>6.8593023255813952</v>
      </c>
      <c r="I49" s="40">
        <v>5.9775193798449617</v>
      </c>
      <c r="J49" s="41">
        <v>0.73421455938697322</v>
      </c>
      <c r="K49" s="41">
        <v>0.92684743742550657</v>
      </c>
      <c r="L49" s="41">
        <v>0.96871945259042036</v>
      </c>
      <c r="M49" s="41">
        <v>0.95307917888563054</v>
      </c>
      <c r="N49" s="48" t="s">
        <v>168</v>
      </c>
      <c r="O49" s="43">
        <v>2</v>
      </c>
      <c r="P49" s="43">
        <v>0</v>
      </c>
      <c r="Q49" s="43">
        <v>0</v>
      </c>
      <c r="R49" s="43">
        <v>0</v>
      </c>
      <c r="S49" s="43">
        <v>0</v>
      </c>
    </row>
    <row r="50" spans="1:19" ht="24.95" customHeight="1" x14ac:dyDescent="0.2">
      <c r="A50" s="35" t="s">
        <v>81</v>
      </c>
      <c r="B50" s="35" t="s">
        <v>93</v>
      </c>
      <c r="C50" s="39" t="s">
        <v>144</v>
      </c>
      <c r="D50" s="40">
        <v>4.062043795620438</v>
      </c>
      <c r="E50" s="40">
        <v>3.3972019464720193</v>
      </c>
      <c r="F50" s="40">
        <v>3.3515815085158152</v>
      </c>
      <c r="G50" s="40">
        <v>3.2868004866180049</v>
      </c>
      <c r="H50" s="40">
        <v>7.4136253041362528</v>
      </c>
      <c r="I50" s="40">
        <v>6.6840024330900247</v>
      </c>
      <c r="J50" s="41">
        <v>0.77331606217616577</v>
      </c>
      <c r="K50" s="41">
        <v>0.934757505773672</v>
      </c>
      <c r="L50" s="41">
        <v>0.97898338220918868</v>
      </c>
      <c r="M50" s="41">
        <v>1.0584066471163245</v>
      </c>
      <c r="N50" s="52"/>
      <c r="O50" s="43">
        <v>0</v>
      </c>
      <c r="P50" s="43">
        <v>0</v>
      </c>
      <c r="Q50" s="43">
        <v>0</v>
      </c>
      <c r="R50" s="43">
        <v>0</v>
      </c>
      <c r="S50" s="43">
        <v>0</v>
      </c>
    </row>
    <row r="51" spans="1:19" ht="24.95" customHeight="1" x14ac:dyDescent="0.2">
      <c r="A51" s="35" t="s">
        <v>81</v>
      </c>
      <c r="B51" s="35" t="s">
        <v>94</v>
      </c>
      <c r="C51" s="39" t="s">
        <v>145</v>
      </c>
      <c r="D51" s="40">
        <v>3.8780687397708675</v>
      </c>
      <c r="E51" s="40">
        <v>3.1865793780687399</v>
      </c>
      <c r="F51" s="40">
        <v>2.6620294599018002</v>
      </c>
      <c r="G51" s="40">
        <v>2.4623567921440261</v>
      </c>
      <c r="H51" s="40">
        <v>6.5400981996726681</v>
      </c>
      <c r="I51" s="40">
        <v>5.6489361702127656</v>
      </c>
      <c r="J51" s="41">
        <v>0.74962962962962965</v>
      </c>
      <c r="K51" s="41">
        <v>0.91858856088560881</v>
      </c>
      <c r="L51" s="41">
        <v>1</v>
      </c>
      <c r="M51" s="41">
        <v>0.93778801843317972</v>
      </c>
      <c r="N51" s="54" t="s">
        <v>172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</row>
    <row r="52" spans="1:19" ht="24.95" customHeight="1" x14ac:dyDescent="0.2">
      <c r="A52" s="35" t="s">
        <v>81</v>
      </c>
      <c r="B52" s="35" t="s">
        <v>95</v>
      </c>
      <c r="C52" s="39" t="s">
        <v>146</v>
      </c>
      <c r="D52" s="40">
        <v>3.7988571428571429</v>
      </c>
      <c r="E52" s="40">
        <v>3.3305714285714285</v>
      </c>
      <c r="F52" s="40">
        <v>2.7588571428571429</v>
      </c>
      <c r="G52" s="40">
        <v>2.7114285714285713</v>
      </c>
      <c r="H52" s="40">
        <v>6.9742857142857142</v>
      </c>
      <c r="I52" s="40">
        <v>6.3630476190476193</v>
      </c>
      <c r="J52" s="41">
        <v>0.78976531942633632</v>
      </c>
      <c r="K52" s="41">
        <v>0.96535796766743653</v>
      </c>
      <c r="L52" s="41">
        <v>1.0723362658846529</v>
      </c>
      <c r="M52" s="41">
        <v>1.0271260997067448</v>
      </c>
      <c r="N52" s="52" t="s">
        <v>169</v>
      </c>
      <c r="O52" s="43">
        <v>2</v>
      </c>
      <c r="P52" s="43">
        <v>0</v>
      </c>
      <c r="Q52" s="43">
        <v>0</v>
      </c>
      <c r="R52" s="43">
        <v>0</v>
      </c>
      <c r="S52" s="43">
        <v>0</v>
      </c>
    </row>
    <row r="53" spans="1:19" ht="24.95" customHeight="1" x14ac:dyDescent="0.2">
      <c r="A53" s="35" t="s">
        <v>81</v>
      </c>
      <c r="B53" s="35" t="s">
        <v>96</v>
      </c>
      <c r="C53" s="39" t="s">
        <v>147</v>
      </c>
      <c r="D53" s="40">
        <v>3.7798759864712514</v>
      </c>
      <c r="E53" s="40">
        <v>3.5746899661781284</v>
      </c>
      <c r="F53" s="40">
        <v>3.3494926719278468</v>
      </c>
      <c r="G53" s="40">
        <v>3.1795377677564827</v>
      </c>
      <c r="H53" s="40">
        <v>7.1293686583990983</v>
      </c>
      <c r="I53" s="40">
        <v>6.7542277339346111</v>
      </c>
      <c r="J53" s="41">
        <v>0.89297850270057599</v>
      </c>
      <c r="K53" s="41">
        <v>0.9203028747433265</v>
      </c>
      <c r="L53" s="41">
        <v>1.0658194851743239</v>
      </c>
      <c r="M53" s="41">
        <v>1.0043988269794721</v>
      </c>
      <c r="N53" s="52"/>
      <c r="O53" s="43">
        <v>1</v>
      </c>
      <c r="P53" s="43">
        <v>0</v>
      </c>
      <c r="Q53" s="43">
        <v>0</v>
      </c>
      <c r="R53" s="43">
        <v>0</v>
      </c>
      <c r="S53" s="43">
        <v>0</v>
      </c>
    </row>
    <row r="54" spans="1:19" ht="24.95" customHeight="1" x14ac:dyDescent="0.2">
      <c r="A54" s="35" t="s">
        <v>81</v>
      </c>
      <c r="B54" s="35" t="s">
        <v>89</v>
      </c>
      <c r="C54" s="39" t="s">
        <v>148</v>
      </c>
      <c r="D54" s="40">
        <v>4.0270618556701034</v>
      </c>
      <c r="E54" s="40">
        <v>3.5045103092783507</v>
      </c>
      <c r="F54" s="40">
        <v>2.8157216494845363</v>
      </c>
      <c r="G54" s="40">
        <v>2.6022336769759451</v>
      </c>
      <c r="H54" s="40">
        <v>7.4890463917525771</v>
      </c>
      <c r="I54" s="40">
        <v>6.4707903780068721</v>
      </c>
      <c r="J54" s="41">
        <v>0.80559540889526537</v>
      </c>
      <c r="K54" s="41">
        <v>0.87347527167886441</v>
      </c>
      <c r="L54" s="41">
        <v>1.0009671179883946</v>
      </c>
      <c r="M54" s="41">
        <v>1.0359237536656891</v>
      </c>
      <c r="N54" s="52"/>
      <c r="O54" s="43">
        <v>0</v>
      </c>
      <c r="P54" s="43">
        <v>0</v>
      </c>
      <c r="Q54" s="43">
        <v>0</v>
      </c>
      <c r="R54" s="43">
        <v>0</v>
      </c>
      <c r="S54" s="43">
        <v>0</v>
      </c>
    </row>
    <row r="55" spans="1:19" ht="35.25" customHeight="1" x14ac:dyDescent="0.2">
      <c r="A55" s="35" t="s">
        <v>81</v>
      </c>
      <c r="B55" s="35" t="s">
        <v>88</v>
      </c>
      <c r="C55" s="39" t="s">
        <v>149</v>
      </c>
      <c r="D55" s="40">
        <v>8.3354700854700852</v>
      </c>
      <c r="E55" s="40">
        <v>7.7564102564102573</v>
      </c>
      <c r="F55" s="40">
        <v>4.8931623931623935</v>
      </c>
      <c r="G55" s="40">
        <v>4.3354700854700852</v>
      </c>
      <c r="H55" s="40">
        <v>13.228632478632479</v>
      </c>
      <c r="I55" s="40">
        <v>12.091880341880342</v>
      </c>
      <c r="J55" s="41">
        <v>0.90743660491394051</v>
      </c>
      <c r="K55" s="41">
        <v>0.88184079601990051</v>
      </c>
      <c r="L55" s="41">
        <v>0.97348484848484862</v>
      </c>
      <c r="M55" s="41">
        <v>0.89589442815249265</v>
      </c>
      <c r="N55" s="47"/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x14ac:dyDescent="0.2">
      <c r="C56" s="44"/>
    </row>
    <row r="67" spans="14:19" x14ac:dyDescent="0.2">
      <c r="N67" s="46"/>
      <c r="O67" s="46"/>
      <c r="P67" s="46"/>
      <c r="Q67" s="46"/>
      <c r="R67" s="46"/>
      <c r="S67" s="46"/>
    </row>
  </sheetData>
  <mergeCells count="14">
    <mergeCell ref="L4:M4"/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</mergeCells>
  <conditionalFormatting sqref="P1:S2 O7:O11 P56:S1048576 P6:S37 O38:S55 O13:R36">
    <cfRule type="cellIs" dxfId="4" priority="5" operator="greaterThan">
      <formula>0</formula>
    </cfRule>
  </conditionalFormatting>
  <conditionalFormatting sqref="J7:M11 J38:M55">
    <cfRule type="cellIs" dxfId="3" priority="3" stopIfTrue="1" operator="greaterThan">
      <formula>1.101</formula>
    </cfRule>
    <cfRule type="cellIs" dxfId="2" priority="4" stopIfTrue="1" operator="lessThan">
      <formula>0.8</formula>
    </cfRule>
  </conditionalFormatting>
  <conditionalFormatting sqref="J13:M36">
    <cfRule type="cellIs" dxfId="1" priority="1" stopIfTrue="1" operator="greaterThan">
      <formula>1.101</formula>
    </cfRule>
    <cfRule type="cellIs" dxfId="0" priority="2" stopIfTrue="1" operator="lessThan">
      <formula>0.8</formula>
    </cfRule>
  </conditionalFormatting>
  <dataValidations count="1">
    <dataValidation operator="greaterThan" allowBlank="1" showInputMessage="1" showErrorMessage="1" sqref="C47:C52 C55 C7:C45 N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NStf-Fil Return</vt:lpstr>
      <vt:lpstr>Fill Rate By Site</vt:lpstr>
      <vt:lpstr>CHPPD By Site</vt:lpstr>
      <vt:lpstr>Dashboard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Waddie Ian (ULHT)</cp:lastModifiedBy>
  <dcterms:created xsi:type="dcterms:W3CDTF">2019-08-05T10:21:21Z</dcterms:created>
  <dcterms:modified xsi:type="dcterms:W3CDTF">2019-08-14T10:49:15Z</dcterms:modified>
</cp:coreProperties>
</file>